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амер 22-25.06.2021 " sheetId="4" r:id="rId1"/>
  </sheets>
  <calcPr calcId="144525"/>
</workbook>
</file>

<file path=xl/calcChain.xml><?xml version="1.0" encoding="utf-8"?>
<calcChain xmlns="http://schemas.openxmlformats.org/spreadsheetml/2006/main">
  <c r="O100" i="4" l="1"/>
  <c r="P100" i="4" s="1"/>
  <c r="O95" i="4"/>
  <c r="P95" i="4" s="1"/>
  <c r="O80" i="4"/>
  <c r="P80" i="4" s="1"/>
  <c r="O41" i="4"/>
  <c r="P41" i="4" s="1"/>
  <c r="O40" i="4"/>
  <c r="P40" i="4" s="1"/>
  <c r="O39" i="4"/>
  <c r="P39" i="4" s="1"/>
  <c r="O29" i="4"/>
  <c r="P29" i="4" s="1"/>
  <c r="O27" i="4"/>
  <c r="P27" i="4" s="1"/>
  <c r="O26" i="4"/>
  <c r="P26" i="4" s="1"/>
  <c r="O25" i="4"/>
  <c r="P25" i="4" s="1"/>
  <c r="O24" i="4"/>
  <c r="O8" i="4" l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8" i="4"/>
  <c r="O30" i="4"/>
  <c r="O31" i="4"/>
  <c r="O32" i="4"/>
  <c r="O33" i="4"/>
  <c r="O34" i="4"/>
  <c r="O35" i="4"/>
  <c r="O36" i="4"/>
  <c r="O37" i="4"/>
  <c r="O38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6" i="4"/>
  <c r="O97" i="4"/>
  <c r="O98" i="4"/>
  <c r="O99" i="4"/>
  <c r="O101" i="4"/>
  <c r="O7" i="4"/>
</calcChain>
</file>

<file path=xl/sharedStrings.xml><?xml version="1.0" encoding="utf-8"?>
<sst xmlns="http://schemas.openxmlformats.org/spreadsheetml/2006/main" count="179" uniqueCount="109">
  <si>
    <t>№ п/п</t>
  </si>
  <si>
    <t>Тип</t>
  </si>
  <si>
    <t>Наименование подстанции</t>
  </si>
  <si>
    <t>Номер трансформатора</t>
  </si>
  <si>
    <t>Sном. кВА</t>
  </si>
  <si>
    <t>Iнн ном. А</t>
  </si>
  <si>
    <t>Дата замера</t>
  </si>
  <si>
    <t>Напряжение , В</t>
  </si>
  <si>
    <t>Ток, А</t>
  </si>
  <si>
    <t>Iа</t>
  </si>
  <si>
    <t>Iв</t>
  </si>
  <si>
    <t>Iс</t>
  </si>
  <si>
    <t>Uа-0</t>
  </si>
  <si>
    <t>Uв-0</t>
  </si>
  <si>
    <t>Uс-0</t>
  </si>
  <si>
    <t>Iср нн, А</t>
  </si>
  <si>
    <t>КЗ, %</t>
  </si>
  <si>
    <t>Т, ˚С</t>
  </si>
  <si>
    <t>ТП</t>
  </si>
  <si>
    <t>КТП</t>
  </si>
  <si>
    <t>ЗТП</t>
  </si>
  <si>
    <t>ГКТП</t>
  </si>
  <si>
    <t>№821А ("МонтажЖилСтрой")</t>
  </si>
  <si>
    <t>№1</t>
  </si>
  <si>
    <t>№523</t>
  </si>
  <si>
    <t>№951</t>
  </si>
  <si>
    <t>№301</t>
  </si>
  <si>
    <t>№385</t>
  </si>
  <si>
    <t>№289</t>
  </si>
  <si>
    <t>№383</t>
  </si>
  <si>
    <t>№169</t>
  </si>
  <si>
    <t>№529</t>
  </si>
  <si>
    <t>№91</t>
  </si>
  <si>
    <t>№291</t>
  </si>
  <si>
    <t>№1 ООО "Прессмаш"</t>
  </si>
  <si>
    <t>№2 ООО "Прессмаш"</t>
  </si>
  <si>
    <t>№12 ООО "Прессмаш"</t>
  </si>
  <si>
    <t>№ 822А ("ЖС")</t>
  </si>
  <si>
    <t>№823А (2КТППНкк-630-6/0,4кВ ООО "СМП-10")</t>
  </si>
  <si>
    <t>№824А ("МонтажЖилСтрой-Т"400кВА)</t>
  </si>
  <si>
    <t>№825А ("МонтажЖилСтрой-Т" 250кВА)</t>
  </si>
  <si>
    <t>№774А</t>
  </si>
  <si>
    <t>№775А</t>
  </si>
  <si>
    <t>№955</t>
  </si>
  <si>
    <t>№1 КСМ-14</t>
  </si>
  <si>
    <t>№2 КСМ-14</t>
  </si>
  <si>
    <t>КСМ-14</t>
  </si>
  <si>
    <t>№452(А)М</t>
  </si>
  <si>
    <t>№19</t>
  </si>
  <si>
    <t>№826А ("Курбанов")</t>
  </si>
  <si>
    <t>№783А</t>
  </si>
  <si>
    <t>№474</t>
  </si>
  <si>
    <t>№2</t>
  </si>
  <si>
    <t>№3</t>
  </si>
  <si>
    <t>№4</t>
  </si>
  <si>
    <t>участок "Северный"</t>
  </si>
  <si>
    <t>ДСУ №2</t>
  </si>
  <si>
    <t>"Установка по очистке отсева"</t>
  </si>
  <si>
    <t>№079</t>
  </si>
  <si>
    <t>Завод</t>
  </si>
  <si>
    <t>№1738</t>
  </si>
  <si>
    <t>№1425/1</t>
  </si>
  <si>
    <t>№1425/2</t>
  </si>
  <si>
    <t>№1 ИП Бидаш Н.Ю.</t>
  </si>
  <si>
    <t>№2 ИП Бидаш Н.Ю.</t>
  </si>
  <si>
    <t>№1621</t>
  </si>
  <si>
    <t>№73</t>
  </si>
  <si>
    <t>№1507</t>
  </si>
  <si>
    <t>№1242</t>
  </si>
  <si>
    <t>№1252</t>
  </si>
  <si>
    <t>инв. №30319, лит. "Х"</t>
  </si>
  <si>
    <t>инв. №10016, лит. "ТК"</t>
  </si>
  <si>
    <t>инв. №10043, лит. "Н"</t>
  </si>
  <si>
    <t>№10006</t>
  </si>
  <si>
    <t>№30 №В7, №В8 ООО "Брик"</t>
  </si>
  <si>
    <t>№429</t>
  </si>
  <si>
    <t>№0138</t>
  </si>
  <si>
    <t>№2095</t>
  </si>
  <si>
    <t>№018</t>
  </si>
  <si>
    <t>№1282</t>
  </si>
  <si>
    <t>ООО "Гуковский кирпич"</t>
  </si>
  <si>
    <t xml:space="preserve">ТП-1 </t>
  </si>
  <si>
    <t xml:space="preserve">ТП-2 </t>
  </si>
  <si>
    <t>КТП-1</t>
  </si>
  <si>
    <t>ТП-2</t>
  </si>
  <si>
    <t>ТП-4</t>
  </si>
  <si>
    <t>ТП-7</t>
  </si>
  <si>
    <t>№831</t>
  </si>
  <si>
    <t>№832</t>
  </si>
  <si>
    <t>№607</t>
  </si>
  <si>
    <t>№436</t>
  </si>
  <si>
    <t>№314</t>
  </si>
  <si>
    <t>№448</t>
  </si>
  <si>
    <t>№435</t>
  </si>
  <si>
    <t>№499</t>
  </si>
  <si>
    <t xml:space="preserve">Результаты контрольных замеров электрических параметров режимов работы оборудования </t>
  </si>
  <si>
    <t>электросетевого хозяйства, находящегося в зоне эксплуатационной ответственности</t>
  </si>
  <si>
    <t>Ковалёв М.Н.</t>
  </si>
  <si>
    <t>№4 ООО "Прессмаш"</t>
  </si>
  <si>
    <t>"Монтаж Спецстрой 400"</t>
  </si>
  <si>
    <t xml:space="preserve">Измерения произведены , тип и номер прибора, дата поверки </t>
  </si>
  <si>
    <t>Главный энергетик ООО "ТЭК"__________________________С.О.Кирисенко</t>
  </si>
  <si>
    <t>Начальник участка подстанций______________________В.Г.Ревякин</t>
  </si>
  <si>
    <t>Измерения произвел:</t>
  </si>
  <si>
    <t>Измерения принял:</t>
  </si>
  <si>
    <t>Мультиметр, тип М266С, №MBIDO 21223, поверка 06.2019г.</t>
  </si>
  <si>
    <t>ООО "ТЭК" (ЛЕТНИЙ замер 2021г.)</t>
  </si>
  <si>
    <t>Электромонтер_______________________________А.С. Мокеев</t>
  </si>
  <si>
    <t>"_______"_________________________2021г.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</si>
</sst>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5" fontId="2" fillId="0" borderId="0" xfId="0" applyNumberFormat="1" applyFont="1" applyFill="1"/>
    <xf numFmtId="165" fontId="0" fillId="0" borderId="0" xfId="0" applyNumberFormat="1" applyFill="1"/>
    <xf numFmtId="1" fontId="0" fillId="0" borderId="0" xfId="0" applyNumberFormat="1" applyFill="1"/>
    <xf numFmtId="1" fontId="2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46264</xdr:colOff>
      <xdr:row>10</xdr:row>
      <xdr:rowOff>229960</xdr:rowOff>
    </xdr:from>
    <xdr:ext cx="914400" cy="264560"/>
    <xdr:sp macro="" textlink="">
      <xdr:nvSpPr>
        <xdr:cNvPr id="2" name="TextBox 1"/>
        <xdr:cNvSpPr txBox="1"/>
      </xdr:nvSpPr>
      <xdr:spPr>
        <a:xfrm>
          <a:off x="8694964" y="28017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5"/>
  <sheetViews>
    <sheetView tabSelected="1" zoomScale="80" zoomScaleNormal="80" workbookViewId="0">
      <pane ySplit="6" topLeftCell="A7" activePane="bottomLeft" state="frozen"/>
      <selection pane="bottomLeft" activeCell="C130" sqref="C130"/>
    </sheetView>
  </sheetViews>
  <sheetFormatPr defaultColWidth="9.140625" defaultRowHeight="15" x14ac:dyDescent="0.25"/>
  <cols>
    <col min="1" max="1" width="5.85546875" style="4" customWidth="1"/>
    <col min="2" max="2" width="21.7109375" style="4" customWidth="1"/>
    <col min="3" max="3" width="32.28515625" style="5" customWidth="1"/>
    <col min="4" max="4" width="19.28515625" style="5" customWidth="1"/>
    <col min="5" max="6" width="9.140625" style="5"/>
    <col min="7" max="7" width="16.5703125" style="5" customWidth="1"/>
    <col min="8" max="14" width="9.140625" style="4"/>
    <col min="15" max="15" width="10.7109375" style="4" bestFit="1" customWidth="1"/>
    <col min="16" max="19" width="9.140625" style="4" customWidth="1"/>
    <col min="20" max="16384" width="9.140625" style="4"/>
  </cols>
  <sheetData>
    <row r="1" spans="1:21" ht="18.75" x14ac:dyDescent="0.3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21" ht="18.75" x14ac:dyDescent="0.3">
      <c r="A2" s="20" t="s">
        <v>96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ht="18.75" x14ac:dyDescent="0.25">
      <c r="A3" s="21" t="s">
        <v>106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5" spans="1:21" ht="15.75" x14ac:dyDescent="0.25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17</v>
      </c>
      <c r="I5" s="26" t="s">
        <v>7</v>
      </c>
      <c r="J5" s="27"/>
      <c r="K5" s="28"/>
      <c r="L5" s="26" t="s">
        <v>8</v>
      </c>
      <c r="M5" s="27"/>
      <c r="N5" s="28"/>
      <c r="O5" s="22" t="s">
        <v>15</v>
      </c>
      <c r="P5" s="22" t="s">
        <v>16</v>
      </c>
    </row>
    <row r="6" spans="1:21" ht="35.25" customHeight="1" x14ac:dyDescent="0.25">
      <c r="A6" s="23"/>
      <c r="B6" s="23"/>
      <c r="C6" s="23"/>
      <c r="D6" s="23"/>
      <c r="E6" s="23"/>
      <c r="F6" s="23"/>
      <c r="G6" s="23"/>
      <c r="H6" s="23"/>
      <c r="I6" s="16" t="s">
        <v>12</v>
      </c>
      <c r="J6" s="16" t="s">
        <v>13</v>
      </c>
      <c r="K6" s="16" t="s">
        <v>14</v>
      </c>
      <c r="L6" s="16" t="s">
        <v>9</v>
      </c>
      <c r="M6" s="16" t="s">
        <v>10</v>
      </c>
      <c r="N6" s="16" t="s">
        <v>11</v>
      </c>
      <c r="O6" s="23"/>
      <c r="P6" s="23"/>
    </row>
    <row r="7" spans="1:21" ht="55.5" customHeight="1" x14ac:dyDescent="0.25">
      <c r="A7" s="3">
        <v>1</v>
      </c>
      <c r="B7" s="1" t="s">
        <v>19</v>
      </c>
      <c r="C7" s="3" t="s">
        <v>22</v>
      </c>
      <c r="D7" s="3">
        <v>1</v>
      </c>
      <c r="E7" s="3">
        <v>160</v>
      </c>
      <c r="F7" s="3">
        <v>231</v>
      </c>
      <c r="G7" s="6">
        <v>44372</v>
      </c>
      <c r="H7" s="3">
        <v>29</v>
      </c>
      <c r="I7" s="3">
        <v>238</v>
      </c>
      <c r="J7" s="3">
        <v>219</v>
      </c>
      <c r="K7" s="3">
        <v>215</v>
      </c>
      <c r="L7" s="3">
        <v>26</v>
      </c>
      <c r="M7" s="3">
        <v>27.8</v>
      </c>
      <c r="N7" s="3">
        <v>64</v>
      </c>
      <c r="O7" s="7">
        <f>(P7/100)*F7</f>
        <v>39.270000000000003</v>
      </c>
      <c r="P7" s="8">
        <v>17</v>
      </c>
      <c r="Q7" s="9"/>
      <c r="U7" s="11"/>
    </row>
    <row r="8" spans="1:21" ht="18.75" x14ac:dyDescent="0.25">
      <c r="A8" s="3">
        <v>2</v>
      </c>
      <c r="B8" s="1" t="s">
        <v>18</v>
      </c>
      <c r="C8" s="3" t="s">
        <v>23</v>
      </c>
      <c r="D8" s="3">
        <v>1</v>
      </c>
      <c r="E8" s="3">
        <v>630</v>
      </c>
      <c r="F8" s="3">
        <v>910</v>
      </c>
      <c r="G8" s="6">
        <v>44372</v>
      </c>
      <c r="H8" s="3">
        <v>29</v>
      </c>
      <c r="I8" s="3">
        <v>223</v>
      </c>
      <c r="J8" s="3">
        <v>225</v>
      </c>
      <c r="K8" s="3">
        <v>221</v>
      </c>
      <c r="L8" s="3">
        <v>151.19999999999999</v>
      </c>
      <c r="M8" s="3">
        <v>146.1</v>
      </c>
      <c r="N8" s="3">
        <v>112.2</v>
      </c>
      <c r="O8" s="7">
        <f t="shared" ref="O8:O71" si="0">(P8/100)*F8</f>
        <v>136.5</v>
      </c>
      <c r="P8" s="3">
        <v>15</v>
      </c>
      <c r="Q8" s="9"/>
    </row>
    <row r="9" spans="1:21" ht="18.75" x14ac:dyDescent="0.25">
      <c r="A9" s="3">
        <v>3</v>
      </c>
      <c r="B9" s="1" t="s">
        <v>19</v>
      </c>
      <c r="C9" s="3" t="s">
        <v>24</v>
      </c>
      <c r="D9" s="3">
        <v>1</v>
      </c>
      <c r="E9" s="3">
        <v>250</v>
      </c>
      <c r="F9" s="3">
        <v>361</v>
      </c>
      <c r="G9" s="6">
        <v>44372</v>
      </c>
      <c r="H9" s="3">
        <v>29</v>
      </c>
      <c r="I9" s="3">
        <v>226</v>
      </c>
      <c r="J9" s="3">
        <v>226</v>
      </c>
      <c r="K9" s="3">
        <v>227</v>
      </c>
      <c r="L9" s="3">
        <v>28</v>
      </c>
      <c r="M9" s="3">
        <v>48</v>
      </c>
      <c r="N9" s="3">
        <v>32.299999999999997</v>
      </c>
      <c r="O9" s="7">
        <f t="shared" si="0"/>
        <v>36.1</v>
      </c>
      <c r="P9" s="3">
        <v>10</v>
      </c>
      <c r="Q9" s="9"/>
    </row>
    <row r="10" spans="1:21" ht="18.75" x14ac:dyDescent="0.25">
      <c r="A10" s="3">
        <v>4</v>
      </c>
      <c r="B10" s="1" t="s">
        <v>18</v>
      </c>
      <c r="C10" s="3" t="s">
        <v>25</v>
      </c>
      <c r="D10" s="3">
        <v>1</v>
      </c>
      <c r="E10" s="3">
        <v>630</v>
      </c>
      <c r="F10" s="3">
        <v>910</v>
      </c>
      <c r="G10" s="6">
        <v>44372</v>
      </c>
      <c r="H10" s="3">
        <v>29</v>
      </c>
      <c r="I10" s="3">
        <v>231</v>
      </c>
      <c r="J10" s="3">
        <v>232</v>
      </c>
      <c r="K10" s="3">
        <v>230</v>
      </c>
      <c r="L10" s="3">
        <v>160.19999999999999</v>
      </c>
      <c r="M10" s="3">
        <v>135.1</v>
      </c>
      <c r="N10" s="3">
        <v>114.2</v>
      </c>
      <c r="O10" s="7">
        <f t="shared" si="0"/>
        <v>136.5</v>
      </c>
      <c r="P10" s="3">
        <v>15</v>
      </c>
      <c r="Q10" s="9"/>
    </row>
    <row r="11" spans="1:21" ht="18.75" x14ac:dyDescent="0.25">
      <c r="A11" s="3">
        <v>5</v>
      </c>
      <c r="B11" s="1" t="s">
        <v>19</v>
      </c>
      <c r="C11" s="3" t="s">
        <v>26</v>
      </c>
      <c r="D11" s="3">
        <v>1</v>
      </c>
      <c r="E11" s="3">
        <v>100</v>
      </c>
      <c r="F11" s="3">
        <v>145</v>
      </c>
      <c r="G11" s="6">
        <v>44372</v>
      </c>
      <c r="H11" s="3">
        <v>29</v>
      </c>
      <c r="I11" s="3">
        <v>234</v>
      </c>
      <c r="J11" s="3">
        <v>235</v>
      </c>
      <c r="K11" s="3">
        <v>234</v>
      </c>
      <c r="L11" s="3">
        <v>82.4</v>
      </c>
      <c r="M11" s="3">
        <v>72.099999999999994</v>
      </c>
      <c r="N11" s="3">
        <v>50</v>
      </c>
      <c r="O11" s="7">
        <f t="shared" si="0"/>
        <v>68.149999999999991</v>
      </c>
      <c r="P11" s="3">
        <v>47</v>
      </c>
      <c r="Q11" s="10"/>
      <c r="R11" s="11"/>
      <c r="S11" s="11"/>
      <c r="U11" s="11"/>
    </row>
    <row r="12" spans="1:21" ht="18.75" x14ac:dyDescent="0.25">
      <c r="A12" s="3"/>
      <c r="B12" s="1"/>
      <c r="C12" s="3"/>
      <c r="D12" s="3">
        <v>2</v>
      </c>
      <c r="E12" s="3">
        <v>100</v>
      </c>
      <c r="F12" s="3">
        <v>145</v>
      </c>
      <c r="G12" s="6">
        <v>44372</v>
      </c>
      <c r="H12" s="3">
        <v>29</v>
      </c>
      <c r="I12" s="3"/>
      <c r="J12" s="3"/>
      <c r="K12" s="3"/>
      <c r="L12" s="3"/>
      <c r="M12" s="3"/>
      <c r="N12" s="3"/>
      <c r="O12" s="7">
        <f t="shared" si="0"/>
        <v>0</v>
      </c>
      <c r="P12" s="3">
        <v>0</v>
      </c>
      <c r="Q12" s="9"/>
    </row>
    <row r="13" spans="1:21" ht="18.75" x14ac:dyDescent="0.25">
      <c r="A13" s="3">
        <v>6</v>
      </c>
      <c r="B13" s="1" t="s">
        <v>19</v>
      </c>
      <c r="C13" s="3" t="s">
        <v>27</v>
      </c>
      <c r="D13" s="3">
        <v>1</v>
      </c>
      <c r="E13" s="3">
        <v>630</v>
      </c>
      <c r="F13" s="3">
        <v>910</v>
      </c>
      <c r="G13" s="6">
        <v>44372</v>
      </c>
      <c r="H13" s="3">
        <v>29</v>
      </c>
      <c r="I13" s="3">
        <v>226</v>
      </c>
      <c r="J13" s="3">
        <v>225</v>
      </c>
      <c r="K13" s="3">
        <v>227</v>
      </c>
      <c r="L13" s="3">
        <v>321.5</v>
      </c>
      <c r="M13" s="3">
        <v>318</v>
      </c>
      <c r="N13" s="3">
        <v>316</v>
      </c>
      <c r="O13" s="7">
        <f t="shared" si="0"/>
        <v>318.5</v>
      </c>
      <c r="P13" s="3">
        <v>35</v>
      </c>
      <c r="Q13" s="9"/>
    </row>
    <row r="14" spans="1:21" ht="18.75" x14ac:dyDescent="0.25">
      <c r="A14" s="3">
        <v>7</v>
      </c>
      <c r="B14" s="1" t="s">
        <v>19</v>
      </c>
      <c r="C14" s="3" t="s">
        <v>28</v>
      </c>
      <c r="D14" s="3">
        <v>1</v>
      </c>
      <c r="E14" s="3">
        <v>100</v>
      </c>
      <c r="F14" s="3">
        <v>145</v>
      </c>
      <c r="G14" s="6">
        <v>44372</v>
      </c>
      <c r="H14" s="3">
        <v>29</v>
      </c>
      <c r="I14" s="3">
        <v>235</v>
      </c>
      <c r="J14" s="3">
        <v>231</v>
      </c>
      <c r="K14" s="3">
        <v>231</v>
      </c>
      <c r="L14" s="3">
        <v>8</v>
      </c>
      <c r="M14" s="3">
        <v>10</v>
      </c>
      <c r="N14" s="3">
        <v>12.5</v>
      </c>
      <c r="O14" s="7">
        <f t="shared" si="0"/>
        <v>10.15</v>
      </c>
      <c r="P14" s="3">
        <v>7</v>
      </c>
      <c r="Q14" s="10"/>
      <c r="R14" s="11"/>
      <c r="S14" s="11"/>
      <c r="U14" s="11"/>
    </row>
    <row r="15" spans="1:21" ht="18.75" x14ac:dyDescent="0.25">
      <c r="A15" s="3">
        <v>8</v>
      </c>
      <c r="B15" s="1" t="s">
        <v>19</v>
      </c>
      <c r="C15" s="3" t="s">
        <v>29</v>
      </c>
      <c r="D15" s="3">
        <v>1</v>
      </c>
      <c r="E15" s="3">
        <v>250</v>
      </c>
      <c r="F15" s="3">
        <v>361</v>
      </c>
      <c r="G15" s="6">
        <v>44372</v>
      </c>
      <c r="H15" s="3">
        <v>29</v>
      </c>
      <c r="I15" s="3">
        <v>221</v>
      </c>
      <c r="J15" s="3">
        <v>221</v>
      </c>
      <c r="K15" s="3">
        <v>221</v>
      </c>
      <c r="L15" s="3">
        <v>129.19999999999999</v>
      </c>
      <c r="M15" s="3">
        <v>111.3</v>
      </c>
      <c r="N15" s="3">
        <v>160.19999999999999</v>
      </c>
      <c r="O15" s="7">
        <f t="shared" si="0"/>
        <v>133.57</v>
      </c>
      <c r="P15" s="3">
        <v>37</v>
      </c>
      <c r="Q15" s="10"/>
      <c r="R15" s="11"/>
      <c r="S15" s="11"/>
      <c r="U15" s="11"/>
    </row>
    <row r="16" spans="1:21" ht="18.75" x14ac:dyDescent="0.25">
      <c r="A16" s="3">
        <v>9</v>
      </c>
      <c r="B16" s="1" t="s">
        <v>19</v>
      </c>
      <c r="C16" s="3" t="s">
        <v>30</v>
      </c>
      <c r="D16" s="3">
        <v>1</v>
      </c>
      <c r="E16" s="3">
        <v>63</v>
      </c>
      <c r="F16" s="3">
        <v>92</v>
      </c>
      <c r="G16" s="6">
        <v>44372</v>
      </c>
      <c r="H16" s="3">
        <v>29</v>
      </c>
      <c r="I16" s="3">
        <v>224</v>
      </c>
      <c r="J16" s="3">
        <v>225</v>
      </c>
      <c r="K16" s="3">
        <v>228</v>
      </c>
      <c r="L16" s="3">
        <v>3</v>
      </c>
      <c r="M16" s="3">
        <v>4.3</v>
      </c>
      <c r="N16" s="3">
        <v>6.5</v>
      </c>
      <c r="O16" s="7">
        <f t="shared" si="0"/>
        <v>4.6000000000000005</v>
      </c>
      <c r="P16" s="3">
        <v>5</v>
      </c>
      <c r="Q16" s="9"/>
    </row>
    <row r="17" spans="1:21" ht="18.75" x14ac:dyDescent="0.25">
      <c r="A17" s="3">
        <v>10</v>
      </c>
      <c r="B17" s="1" t="s">
        <v>19</v>
      </c>
      <c r="C17" s="3" t="s">
        <v>31</v>
      </c>
      <c r="D17" s="3">
        <v>1</v>
      </c>
      <c r="E17" s="3">
        <v>63</v>
      </c>
      <c r="F17" s="3">
        <v>92</v>
      </c>
      <c r="G17" s="6">
        <v>44372</v>
      </c>
      <c r="H17" s="3">
        <v>29</v>
      </c>
      <c r="I17" s="3">
        <v>229</v>
      </c>
      <c r="J17" s="3">
        <v>224</v>
      </c>
      <c r="K17" s="3">
        <v>225</v>
      </c>
      <c r="L17" s="3">
        <v>5.3</v>
      </c>
      <c r="M17" s="3">
        <v>2.2000000000000002</v>
      </c>
      <c r="N17" s="3">
        <v>6.3</v>
      </c>
      <c r="O17" s="7">
        <f t="shared" si="0"/>
        <v>4.6000000000000005</v>
      </c>
      <c r="P17" s="3">
        <v>5</v>
      </c>
      <c r="Q17" s="9"/>
    </row>
    <row r="18" spans="1:21" ht="18.75" x14ac:dyDescent="0.25">
      <c r="A18" s="3">
        <v>11</v>
      </c>
      <c r="B18" s="1" t="s">
        <v>19</v>
      </c>
      <c r="C18" s="3" t="s">
        <v>32</v>
      </c>
      <c r="D18" s="3">
        <v>1</v>
      </c>
      <c r="E18" s="3">
        <v>400</v>
      </c>
      <c r="F18" s="3">
        <v>578</v>
      </c>
      <c r="G18" s="6">
        <v>44372</v>
      </c>
      <c r="H18" s="3">
        <v>29</v>
      </c>
      <c r="I18" s="3"/>
      <c r="J18" s="3"/>
      <c r="K18" s="3"/>
      <c r="L18" s="3"/>
      <c r="M18" s="3"/>
      <c r="N18" s="3"/>
      <c r="O18" s="7">
        <f t="shared" si="0"/>
        <v>0</v>
      </c>
      <c r="P18" s="3">
        <v>0</v>
      </c>
      <c r="Q18" s="9"/>
    </row>
    <row r="19" spans="1:21" ht="18.75" x14ac:dyDescent="0.25">
      <c r="A19" s="3">
        <v>12</v>
      </c>
      <c r="B19" s="1" t="s">
        <v>18</v>
      </c>
      <c r="C19" s="3" t="s">
        <v>33</v>
      </c>
      <c r="D19" s="3">
        <v>1</v>
      </c>
      <c r="E19" s="3">
        <v>400</v>
      </c>
      <c r="F19" s="3">
        <v>578</v>
      </c>
      <c r="G19" s="6">
        <v>44372</v>
      </c>
      <c r="H19" s="3">
        <v>29</v>
      </c>
      <c r="I19" s="3">
        <v>227</v>
      </c>
      <c r="J19" s="3">
        <v>229</v>
      </c>
      <c r="K19" s="3">
        <v>226</v>
      </c>
      <c r="L19" s="3">
        <v>20.100000000000001</v>
      </c>
      <c r="M19" s="3">
        <v>19.2</v>
      </c>
      <c r="N19" s="3">
        <v>30.1</v>
      </c>
      <c r="O19" s="7">
        <f t="shared" si="0"/>
        <v>23.12</v>
      </c>
      <c r="P19" s="8">
        <v>4</v>
      </c>
      <c r="Q19" s="10"/>
      <c r="R19" s="11"/>
      <c r="S19" s="11"/>
      <c r="U19" s="11"/>
    </row>
    <row r="20" spans="1:21" ht="18.75" x14ac:dyDescent="0.25">
      <c r="A20" s="3">
        <v>13</v>
      </c>
      <c r="B20" s="1" t="s">
        <v>19</v>
      </c>
      <c r="C20" s="3" t="s">
        <v>34</v>
      </c>
      <c r="D20" s="3">
        <v>1</v>
      </c>
      <c r="E20" s="3">
        <v>1000</v>
      </c>
      <c r="F20" s="3">
        <v>1445</v>
      </c>
      <c r="G20" s="6">
        <v>44370</v>
      </c>
      <c r="H20" s="3">
        <v>31</v>
      </c>
      <c r="I20" s="3">
        <v>221</v>
      </c>
      <c r="J20" s="3">
        <v>225</v>
      </c>
      <c r="K20" s="3">
        <v>224</v>
      </c>
      <c r="L20" s="3">
        <v>862.2</v>
      </c>
      <c r="M20" s="3">
        <v>785.3</v>
      </c>
      <c r="N20" s="3">
        <v>520</v>
      </c>
      <c r="O20" s="7">
        <f t="shared" si="0"/>
        <v>722.5</v>
      </c>
      <c r="P20" s="3">
        <v>50</v>
      </c>
      <c r="Q20" s="9"/>
    </row>
    <row r="21" spans="1:21" ht="18.75" x14ac:dyDescent="0.25">
      <c r="A21" s="3">
        <v>14</v>
      </c>
      <c r="B21" s="1" t="s">
        <v>19</v>
      </c>
      <c r="C21" s="3" t="s">
        <v>35</v>
      </c>
      <c r="D21" s="3">
        <v>1</v>
      </c>
      <c r="E21" s="3">
        <v>1000</v>
      </c>
      <c r="F21" s="3">
        <v>1445</v>
      </c>
      <c r="G21" s="6">
        <v>44370</v>
      </c>
      <c r="H21" s="3">
        <v>31</v>
      </c>
      <c r="I21" s="3"/>
      <c r="J21" s="3"/>
      <c r="K21" s="3"/>
      <c r="L21" s="3"/>
      <c r="M21" s="3"/>
      <c r="N21" s="3"/>
      <c r="O21" s="7">
        <f t="shared" si="0"/>
        <v>0</v>
      </c>
      <c r="P21" s="3">
        <v>0</v>
      </c>
      <c r="Q21" s="9"/>
    </row>
    <row r="22" spans="1:21" ht="18.75" x14ac:dyDescent="0.25">
      <c r="A22" s="3">
        <v>15</v>
      </c>
      <c r="B22" s="1" t="s">
        <v>19</v>
      </c>
      <c r="C22" s="3" t="s">
        <v>98</v>
      </c>
      <c r="D22" s="3">
        <v>1</v>
      </c>
      <c r="E22" s="3">
        <v>1000</v>
      </c>
      <c r="F22" s="3">
        <v>1445</v>
      </c>
      <c r="G22" s="6">
        <v>44370</v>
      </c>
      <c r="H22" s="3">
        <v>31</v>
      </c>
      <c r="I22" s="3">
        <v>224</v>
      </c>
      <c r="J22" s="3">
        <v>224</v>
      </c>
      <c r="K22" s="3">
        <v>224</v>
      </c>
      <c r="L22" s="3">
        <v>428</v>
      </c>
      <c r="M22" s="3">
        <v>397.3</v>
      </c>
      <c r="N22" s="3">
        <v>475.2</v>
      </c>
      <c r="O22" s="7">
        <f t="shared" si="0"/>
        <v>433.5</v>
      </c>
      <c r="P22" s="3">
        <v>30</v>
      </c>
      <c r="Q22" s="9"/>
    </row>
    <row r="23" spans="1:21" ht="18.75" x14ac:dyDescent="0.25">
      <c r="A23" s="3">
        <v>16</v>
      </c>
      <c r="B23" s="1" t="s">
        <v>19</v>
      </c>
      <c r="C23" s="3" t="s">
        <v>36</v>
      </c>
      <c r="D23" s="3">
        <v>1</v>
      </c>
      <c r="E23" s="3">
        <v>630</v>
      </c>
      <c r="F23" s="3">
        <v>910</v>
      </c>
      <c r="G23" s="6">
        <v>44370</v>
      </c>
      <c r="H23" s="3">
        <v>31</v>
      </c>
      <c r="I23" s="3"/>
      <c r="J23" s="3"/>
      <c r="K23" s="3"/>
      <c r="L23" s="3"/>
      <c r="M23" s="3"/>
      <c r="N23" s="3"/>
      <c r="O23" s="7">
        <f t="shared" si="0"/>
        <v>0</v>
      </c>
      <c r="P23" s="3">
        <v>0</v>
      </c>
      <c r="Q23" s="9"/>
    </row>
    <row r="24" spans="1:21" ht="18.75" x14ac:dyDescent="0.25">
      <c r="A24" s="3">
        <v>17</v>
      </c>
      <c r="B24" s="1" t="s">
        <v>19</v>
      </c>
      <c r="C24" s="3" t="s">
        <v>37</v>
      </c>
      <c r="D24" s="3">
        <v>1</v>
      </c>
      <c r="E24" s="3">
        <v>100</v>
      </c>
      <c r="F24" s="3">
        <v>145</v>
      </c>
      <c r="G24" s="6">
        <v>44370</v>
      </c>
      <c r="H24" s="3">
        <v>31</v>
      </c>
      <c r="I24" s="3">
        <v>220</v>
      </c>
      <c r="J24" s="3">
        <v>222</v>
      </c>
      <c r="K24" s="3">
        <v>225</v>
      </c>
      <c r="L24" s="3">
        <v>38.200000000000003</v>
      </c>
      <c r="M24" s="3">
        <v>26.2</v>
      </c>
      <c r="N24" s="3">
        <v>27</v>
      </c>
      <c r="O24" s="7">
        <f>(P24/100)*F24</f>
        <v>30.45</v>
      </c>
      <c r="P24" s="8">
        <v>21</v>
      </c>
      <c r="Q24" s="10"/>
      <c r="R24" s="11"/>
      <c r="S24" s="11"/>
      <c r="U24" s="11"/>
    </row>
    <row r="25" spans="1:21" ht="37.5" x14ac:dyDescent="0.25">
      <c r="A25" s="3">
        <v>18</v>
      </c>
      <c r="B25" s="1" t="s">
        <v>19</v>
      </c>
      <c r="C25" s="3" t="s">
        <v>38</v>
      </c>
      <c r="D25" s="3">
        <v>1</v>
      </c>
      <c r="E25" s="3">
        <v>630</v>
      </c>
      <c r="F25" s="3">
        <v>910</v>
      </c>
      <c r="G25" s="6">
        <v>44370</v>
      </c>
      <c r="H25" s="3">
        <v>31</v>
      </c>
      <c r="I25" s="3">
        <v>239</v>
      </c>
      <c r="J25" s="3">
        <v>238</v>
      </c>
      <c r="K25" s="3">
        <v>239</v>
      </c>
      <c r="L25" s="3">
        <v>64.3</v>
      </c>
      <c r="M25" s="3">
        <v>54.3</v>
      </c>
      <c r="N25" s="3">
        <v>51</v>
      </c>
      <c r="O25" s="7">
        <f>SUM(L25:N25)/3</f>
        <v>56.533333333333331</v>
      </c>
      <c r="P25" s="8">
        <f>(O25/F25)*100</f>
        <v>6.2124542124542126</v>
      </c>
      <c r="Q25" s="9"/>
    </row>
    <row r="26" spans="1:21" ht="56.25" x14ac:dyDescent="0.25">
      <c r="A26" s="3">
        <v>19</v>
      </c>
      <c r="B26" s="1" t="s">
        <v>19</v>
      </c>
      <c r="C26" s="3" t="s">
        <v>39</v>
      </c>
      <c r="D26" s="3">
        <v>1</v>
      </c>
      <c r="E26" s="3">
        <v>400</v>
      </c>
      <c r="F26" s="3">
        <v>578</v>
      </c>
      <c r="G26" s="6">
        <v>44370</v>
      </c>
      <c r="H26" s="3">
        <v>31</v>
      </c>
      <c r="I26" s="3">
        <v>236</v>
      </c>
      <c r="J26" s="3">
        <v>235</v>
      </c>
      <c r="K26" s="3">
        <v>225</v>
      </c>
      <c r="L26" s="3">
        <v>62.2</v>
      </c>
      <c r="M26" s="3">
        <v>92.2</v>
      </c>
      <c r="N26" s="3">
        <v>82.5</v>
      </c>
      <c r="O26" s="7">
        <f>SUM(L26:N26)/3</f>
        <v>78.966666666666669</v>
      </c>
      <c r="P26" s="8">
        <f>(O26/F26)*100</f>
        <v>13.662053056516724</v>
      </c>
      <c r="Q26" s="9"/>
    </row>
    <row r="27" spans="1:21" ht="56.25" x14ac:dyDescent="0.25">
      <c r="A27" s="3">
        <v>20</v>
      </c>
      <c r="B27" s="1" t="s">
        <v>19</v>
      </c>
      <c r="C27" s="3" t="s">
        <v>40</v>
      </c>
      <c r="D27" s="3">
        <v>1</v>
      </c>
      <c r="E27" s="3">
        <v>250</v>
      </c>
      <c r="F27" s="3">
        <v>361</v>
      </c>
      <c r="G27" s="6">
        <v>44370</v>
      </c>
      <c r="H27" s="3">
        <v>31</v>
      </c>
      <c r="I27" s="3">
        <v>238</v>
      </c>
      <c r="J27" s="3">
        <v>225</v>
      </c>
      <c r="K27" s="3">
        <v>237</v>
      </c>
      <c r="L27" s="3">
        <v>61.8</v>
      </c>
      <c r="M27" s="3">
        <v>102</v>
      </c>
      <c r="N27" s="3">
        <v>3</v>
      </c>
      <c r="O27" s="7">
        <f>SUM(L27:N27)/3</f>
        <v>55.6</v>
      </c>
      <c r="P27" s="8">
        <f>(O27/F27)*100</f>
        <v>15.401662049861498</v>
      </c>
      <c r="Q27" s="9"/>
    </row>
    <row r="28" spans="1:21" ht="18.75" x14ac:dyDescent="0.25">
      <c r="A28" s="3">
        <v>21</v>
      </c>
      <c r="B28" s="1" t="s">
        <v>19</v>
      </c>
      <c r="C28" s="3" t="s">
        <v>41</v>
      </c>
      <c r="D28" s="3">
        <v>1</v>
      </c>
      <c r="E28" s="3">
        <v>25</v>
      </c>
      <c r="F28" s="3">
        <v>62</v>
      </c>
      <c r="G28" s="6">
        <v>44370</v>
      </c>
      <c r="H28" s="3">
        <v>31</v>
      </c>
      <c r="I28" s="3">
        <v>220</v>
      </c>
      <c r="J28" s="3">
        <v>220</v>
      </c>
      <c r="K28" s="3">
        <v>221</v>
      </c>
      <c r="L28" s="3">
        <v>0.8</v>
      </c>
      <c r="M28" s="3">
        <v>0.2</v>
      </c>
      <c r="N28" s="3">
        <v>0.9</v>
      </c>
      <c r="O28" s="7">
        <f t="shared" si="0"/>
        <v>0.62</v>
      </c>
      <c r="P28" s="3">
        <v>1</v>
      </c>
      <c r="Q28" s="10"/>
      <c r="R28" s="11"/>
      <c r="S28" s="11"/>
      <c r="U28" s="12"/>
    </row>
    <row r="29" spans="1:21" ht="18.75" x14ac:dyDescent="0.25">
      <c r="A29" s="3">
        <v>22</v>
      </c>
      <c r="B29" s="1" t="s">
        <v>19</v>
      </c>
      <c r="C29" s="3" t="s">
        <v>42</v>
      </c>
      <c r="D29" s="3">
        <v>1</v>
      </c>
      <c r="E29" s="3">
        <v>160</v>
      </c>
      <c r="F29" s="3">
        <v>231</v>
      </c>
      <c r="G29" s="6">
        <v>44370</v>
      </c>
      <c r="H29" s="3">
        <v>31</v>
      </c>
      <c r="I29" s="3">
        <v>223</v>
      </c>
      <c r="J29" s="3">
        <v>226</v>
      </c>
      <c r="K29" s="3">
        <v>226</v>
      </c>
      <c r="L29" s="3">
        <v>29.6</v>
      </c>
      <c r="M29" s="3">
        <v>12</v>
      </c>
      <c r="N29" s="3">
        <v>2.6</v>
      </c>
      <c r="O29" s="7">
        <f>SUM(L29:N29)/3</f>
        <v>14.733333333333334</v>
      </c>
      <c r="P29" s="8">
        <f>(O29/F29)*100</f>
        <v>6.3780663780663787</v>
      </c>
      <c r="Q29" s="9"/>
    </row>
    <row r="30" spans="1:21" ht="18.75" x14ac:dyDescent="0.25">
      <c r="A30" s="3">
        <v>23</v>
      </c>
      <c r="B30" s="1" t="s">
        <v>19</v>
      </c>
      <c r="C30" s="3" t="s">
        <v>43</v>
      </c>
      <c r="D30" s="3">
        <v>1</v>
      </c>
      <c r="E30" s="3">
        <v>250</v>
      </c>
      <c r="F30" s="3">
        <v>361</v>
      </c>
      <c r="G30" s="6">
        <v>44370</v>
      </c>
      <c r="H30" s="3">
        <v>31</v>
      </c>
      <c r="I30" s="3">
        <v>224</v>
      </c>
      <c r="J30" s="3">
        <v>224</v>
      </c>
      <c r="K30" s="3">
        <v>223</v>
      </c>
      <c r="L30" s="3">
        <v>201</v>
      </c>
      <c r="M30" s="3">
        <v>172</v>
      </c>
      <c r="N30" s="3">
        <v>201</v>
      </c>
      <c r="O30" s="8">
        <f t="shared" si="0"/>
        <v>191.33</v>
      </c>
      <c r="P30" s="3">
        <v>53</v>
      </c>
      <c r="Q30" s="13"/>
      <c r="R30" s="12"/>
      <c r="S30" s="12"/>
      <c r="U30" s="12"/>
    </row>
    <row r="31" spans="1:21" ht="18.75" x14ac:dyDescent="0.25">
      <c r="A31" s="3">
        <v>24</v>
      </c>
      <c r="B31" s="1" t="s">
        <v>20</v>
      </c>
      <c r="C31" s="3" t="s">
        <v>44</v>
      </c>
      <c r="D31" s="3">
        <v>1</v>
      </c>
      <c r="E31" s="3">
        <v>630</v>
      </c>
      <c r="F31" s="3">
        <v>910</v>
      </c>
      <c r="G31" s="6">
        <v>44370</v>
      </c>
      <c r="H31" s="3">
        <v>31</v>
      </c>
      <c r="I31" s="3">
        <v>225</v>
      </c>
      <c r="J31" s="3">
        <v>225</v>
      </c>
      <c r="K31" s="3">
        <v>225</v>
      </c>
      <c r="L31" s="3">
        <v>452.1</v>
      </c>
      <c r="M31" s="3">
        <v>586.20000000000005</v>
      </c>
      <c r="N31" s="3">
        <v>545.1</v>
      </c>
      <c r="O31" s="7">
        <f t="shared" si="0"/>
        <v>527.79999999999995</v>
      </c>
      <c r="P31" s="3">
        <v>58</v>
      </c>
      <c r="Q31" s="9"/>
    </row>
    <row r="32" spans="1:21" ht="18.75" x14ac:dyDescent="0.25">
      <c r="A32" s="3"/>
      <c r="B32" s="1"/>
      <c r="C32" s="3"/>
      <c r="D32" s="3">
        <v>2</v>
      </c>
      <c r="E32" s="3">
        <v>630</v>
      </c>
      <c r="F32" s="3">
        <v>910</v>
      </c>
      <c r="G32" s="6">
        <v>44370</v>
      </c>
      <c r="H32" s="3">
        <v>31</v>
      </c>
      <c r="I32" s="3"/>
      <c r="J32" s="3"/>
      <c r="K32" s="3"/>
      <c r="L32" s="3"/>
      <c r="M32" s="3"/>
      <c r="N32" s="3"/>
      <c r="O32" s="7">
        <f t="shared" si="0"/>
        <v>0</v>
      </c>
      <c r="P32" s="3">
        <v>0</v>
      </c>
      <c r="Q32" s="9"/>
    </row>
    <row r="33" spans="1:21" ht="18" customHeight="1" x14ac:dyDescent="0.25">
      <c r="A33" s="3">
        <v>25</v>
      </c>
      <c r="B33" s="1" t="s">
        <v>19</v>
      </c>
      <c r="C33" s="3" t="s">
        <v>45</v>
      </c>
      <c r="D33" s="3">
        <v>1</v>
      </c>
      <c r="E33" s="3">
        <v>630</v>
      </c>
      <c r="F33" s="3">
        <v>910</v>
      </c>
      <c r="G33" s="6">
        <v>44370</v>
      </c>
      <c r="H33" s="3">
        <v>31</v>
      </c>
      <c r="I33" s="3">
        <v>237</v>
      </c>
      <c r="J33" s="3">
        <v>237</v>
      </c>
      <c r="K33" s="3">
        <v>239</v>
      </c>
      <c r="L33" s="3">
        <v>497.3</v>
      </c>
      <c r="M33" s="3">
        <v>530.1</v>
      </c>
      <c r="N33" s="3">
        <v>474.1</v>
      </c>
      <c r="O33" s="7">
        <f t="shared" si="0"/>
        <v>500.50000000000006</v>
      </c>
      <c r="P33" s="3">
        <v>55</v>
      </c>
      <c r="Q33" s="9"/>
    </row>
    <row r="34" spans="1:21" ht="18.75" x14ac:dyDescent="0.25">
      <c r="A34" s="3"/>
      <c r="B34" s="1"/>
      <c r="C34" s="3"/>
      <c r="D34" s="3">
        <v>2</v>
      </c>
      <c r="E34" s="3">
        <v>630</v>
      </c>
      <c r="F34" s="3">
        <v>910</v>
      </c>
      <c r="G34" s="6">
        <v>44370</v>
      </c>
      <c r="H34" s="3">
        <v>31</v>
      </c>
      <c r="I34" s="3"/>
      <c r="J34" s="3"/>
      <c r="K34" s="3"/>
      <c r="L34" s="3"/>
      <c r="M34" s="3"/>
      <c r="N34" s="3"/>
      <c r="O34" s="7">
        <f t="shared" si="0"/>
        <v>0</v>
      </c>
      <c r="P34" s="3">
        <v>0</v>
      </c>
      <c r="Q34" s="9"/>
    </row>
    <row r="35" spans="1:21" ht="18.75" x14ac:dyDescent="0.25">
      <c r="A35" s="3">
        <v>26</v>
      </c>
      <c r="B35" s="1" t="s">
        <v>21</v>
      </c>
      <c r="C35" s="3" t="s">
        <v>46</v>
      </c>
      <c r="D35" s="3">
        <v>1</v>
      </c>
      <c r="E35" s="3">
        <v>400</v>
      </c>
      <c r="F35" s="3">
        <v>578</v>
      </c>
      <c r="G35" s="6">
        <v>44371</v>
      </c>
      <c r="H35" s="3">
        <v>30</v>
      </c>
      <c r="I35" s="3">
        <v>238</v>
      </c>
      <c r="J35" s="3">
        <v>234</v>
      </c>
      <c r="K35" s="3">
        <v>237</v>
      </c>
      <c r="L35" s="3">
        <v>227.4</v>
      </c>
      <c r="M35" s="3">
        <v>258.3</v>
      </c>
      <c r="N35" s="3">
        <v>329.3</v>
      </c>
      <c r="O35" s="7">
        <f t="shared" si="0"/>
        <v>271.65999999999997</v>
      </c>
      <c r="P35" s="3">
        <v>47</v>
      </c>
      <c r="Q35" s="9"/>
      <c r="U35" s="11"/>
    </row>
    <row r="36" spans="1:21" ht="18.75" x14ac:dyDescent="0.25">
      <c r="A36" s="3">
        <v>27</v>
      </c>
      <c r="B36" s="1" t="s">
        <v>19</v>
      </c>
      <c r="C36" s="3" t="s">
        <v>47</v>
      </c>
      <c r="D36" s="3">
        <v>1</v>
      </c>
      <c r="E36" s="3">
        <v>400</v>
      </c>
      <c r="F36" s="3">
        <v>578</v>
      </c>
      <c r="G36" s="6">
        <v>44371</v>
      </c>
      <c r="H36" s="3">
        <v>30</v>
      </c>
      <c r="I36" s="3">
        <v>225</v>
      </c>
      <c r="J36" s="3">
        <v>236</v>
      </c>
      <c r="K36" s="3">
        <v>236</v>
      </c>
      <c r="L36" s="3">
        <v>361.1</v>
      </c>
      <c r="M36" s="3">
        <v>285.2</v>
      </c>
      <c r="N36" s="3">
        <v>290.3</v>
      </c>
      <c r="O36" s="7">
        <f t="shared" si="0"/>
        <v>312.12</v>
      </c>
      <c r="P36" s="3">
        <v>54</v>
      </c>
      <c r="Q36" s="10"/>
      <c r="R36" s="11"/>
      <c r="S36" s="11"/>
    </row>
    <row r="37" spans="1:21" ht="18.75" x14ac:dyDescent="0.25">
      <c r="A37" s="3">
        <v>28</v>
      </c>
      <c r="B37" s="1" t="s">
        <v>19</v>
      </c>
      <c r="C37" s="3" t="s">
        <v>48</v>
      </c>
      <c r="D37" s="3">
        <v>1</v>
      </c>
      <c r="E37" s="3">
        <v>1000</v>
      </c>
      <c r="F37" s="3">
        <v>1445</v>
      </c>
      <c r="G37" s="6">
        <v>44371</v>
      </c>
      <c r="H37" s="3">
        <v>30</v>
      </c>
      <c r="I37" s="3">
        <v>234</v>
      </c>
      <c r="J37" s="3">
        <v>231</v>
      </c>
      <c r="K37" s="3">
        <v>232</v>
      </c>
      <c r="L37" s="3">
        <v>216.1</v>
      </c>
      <c r="M37" s="3">
        <v>257.10000000000002</v>
      </c>
      <c r="N37" s="3">
        <v>177.1</v>
      </c>
      <c r="O37" s="7">
        <f t="shared" si="0"/>
        <v>216.75</v>
      </c>
      <c r="P37" s="3">
        <v>15</v>
      </c>
      <c r="Q37" s="10"/>
      <c r="R37" s="11"/>
      <c r="S37" s="11"/>
      <c r="U37" s="11"/>
    </row>
    <row r="38" spans="1:21" ht="18.75" x14ac:dyDescent="0.25">
      <c r="A38" s="3"/>
      <c r="B38" s="1"/>
      <c r="C38" s="3"/>
      <c r="D38" s="3">
        <v>2</v>
      </c>
      <c r="E38" s="3">
        <v>1000</v>
      </c>
      <c r="F38" s="3">
        <v>1445</v>
      </c>
      <c r="G38" s="6">
        <v>44371</v>
      </c>
      <c r="H38" s="3">
        <v>30</v>
      </c>
      <c r="I38" s="3"/>
      <c r="J38" s="3"/>
      <c r="K38" s="3"/>
      <c r="L38" s="3"/>
      <c r="M38" s="3"/>
      <c r="N38" s="3"/>
      <c r="O38" s="7">
        <f t="shared" si="0"/>
        <v>0</v>
      </c>
      <c r="P38" s="3">
        <v>0</v>
      </c>
      <c r="Q38" s="9"/>
    </row>
    <row r="39" spans="1:21" ht="18.75" x14ac:dyDescent="0.25">
      <c r="A39" s="3">
        <v>29</v>
      </c>
      <c r="B39" s="1" t="s">
        <v>19</v>
      </c>
      <c r="C39" s="3" t="s">
        <v>49</v>
      </c>
      <c r="D39" s="3">
        <v>1</v>
      </c>
      <c r="E39" s="3">
        <v>160</v>
      </c>
      <c r="F39" s="3">
        <v>231</v>
      </c>
      <c r="G39" s="6">
        <v>44371</v>
      </c>
      <c r="H39" s="3">
        <v>30</v>
      </c>
      <c r="I39" s="3">
        <v>221</v>
      </c>
      <c r="J39" s="3">
        <v>221</v>
      </c>
      <c r="K39" s="3">
        <v>222</v>
      </c>
      <c r="L39" s="3">
        <v>2.4</v>
      </c>
      <c r="M39" s="3">
        <v>1.7</v>
      </c>
      <c r="N39" s="3">
        <v>2.7</v>
      </c>
      <c r="O39" s="7">
        <f>SUM(L39:N39)/3</f>
        <v>2.2666666666666666</v>
      </c>
      <c r="P39" s="8">
        <f>(O39/F39)*100</f>
        <v>0.98124098124098125</v>
      </c>
      <c r="Q39" s="9"/>
    </row>
    <row r="40" spans="1:21" ht="18.75" x14ac:dyDescent="0.25">
      <c r="A40" s="3">
        <v>30</v>
      </c>
      <c r="B40" s="1" t="s">
        <v>19</v>
      </c>
      <c r="C40" s="3" t="s">
        <v>50</v>
      </c>
      <c r="D40" s="3">
        <v>1</v>
      </c>
      <c r="E40" s="3">
        <v>250</v>
      </c>
      <c r="F40" s="3">
        <v>361</v>
      </c>
      <c r="G40" s="6">
        <v>44371</v>
      </c>
      <c r="H40" s="3">
        <v>30</v>
      </c>
      <c r="I40" s="3">
        <v>250</v>
      </c>
      <c r="J40" s="3">
        <v>247</v>
      </c>
      <c r="K40" s="3">
        <v>246</v>
      </c>
      <c r="L40" s="3">
        <v>162.5</v>
      </c>
      <c r="M40" s="3">
        <v>141.69999999999999</v>
      </c>
      <c r="N40" s="3">
        <v>176.7</v>
      </c>
      <c r="O40" s="7">
        <f>SUM(L40:N40)/3</f>
        <v>160.29999999999998</v>
      </c>
      <c r="P40" s="8">
        <f>(O40/F40)*100</f>
        <v>44.404432132963983</v>
      </c>
      <c r="Q40" s="9"/>
    </row>
    <row r="41" spans="1:21" ht="18.75" x14ac:dyDescent="0.25">
      <c r="A41" s="3">
        <v>31</v>
      </c>
      <c r="B41" s="1" t="s">
        <v>19</v>
      </c>
      <c r="C41" s="3" t="s">
        <v>51</v>
      </c>
      <c r="D41" s="3">
        <v>1</v>
      </c>
      <c r="E41" s="3">
        <v>100</v>
      </c>
      <c r="F41" s="3">
        <v>154</v>
      </c>
      <c r="G41" s="6">
        <v>44371</v>
      </c>
      <c r="H41" s="3">
        <v>30</v>
      </c>
      <c r="I41" s="3">
        <v>251</v>
      </c>
      <c r="J41" s="3">
        <v>252</v>
      </c>
      <c r="K41" s="3">
        <v>253</v>
      </c>
      <c r="L41" s="3">
        <v>7.2</v>
      </c>
      <c r="M41" s="3">
        <v>3</v>
      </c>
      <c r="N41" s="3">
        <v>4.3</v>
      </c>
      <c r="O41" s="7">
        <f>SUM(L41:N41)/3</f>
        <v>4.833333333333333</v>
      </c>
      <c r="P41" s="8">
        <f>(O41/F41)*100</f>
        <v>3.1385281385281383</v>
      </c>
      <c r="Q41" s="9"/>
    </row>
    <row r="42" spans="1:21" ht="18.75" x14ac:dyDescent="0.25">
      <c r="A42" s="3">
        <v>32</v>
      </c>
      <c r="B42" s="1" t="s">
        <v>19</v>
      </c>
      <c r="C42" s="3" t="s">
        <v>23</v>
      </c>
      <c r="D42" s="3">
        <v>1</v>
      </c>
      <c r="E42" s="3">
        <v>630</v>
      </c>
      <c r="F42" s="3">
        <v>910</v>
      </c>
      <c r="G42" s="6">
        <v>44371</v>
      </c>
      <c r="H42" s="3">
        <v>30</v>
      </c>
      <c r="I42" s="3"/>
      <c r="J42" s="3"/>
      <c r="K42" s="3"/>
      <c r="L42" s="3"/>
      <c r="M42" s="3"/>
      <c r="N42" s="3"/>
      <c r="O42" s="7">
        <f t="shared" si="0"/>
        <v>0</v>
      </c>
      <c r="P42" s="3">
        <v>0</v>
      </c>
      <c r="Q42" s="9"/>
    </row>
    <row r="43" spans="1:21" ht="18.75" x14ac:dyDescent="0.25">
      <c r="A43" s="3">
        <v>33</v>
      </c>
      <c r="B43" s="1" t="s">
        <v>19</v>
      </c>
      <c r="C43" s="3" t="s">
        <v>52</v>
      </c>
      <c r="D43" s="3">
        <v>1</v>
      </c>
      <c r="E43" s="3">
        <v>1000</v>
      </c>
      <c r="F43" s="3">
        <v>1445</v>
      </c>
      <c r="G43" s="6">
        <v>44371</v>
      </c>
      <c r="H43" s="3">
        <v>30</v>
      </c>
      <c r="I43" s="3"/>
      <c r="J43" s="3"/>
      <c r="K43" s="3"/>
      <c r="L43" s="3"/>
      <c r="M43" s="3"/>
      <c r="N43" s="3"/>
      <c r="O43" s="7">
        <f t="shared" si="0"/>
        <v>0</v>
      </c>
      <c r="P43" s="3">
        <v>0</v>
      </c>
      <c r="Q43" s="9"/>
    </row>
    <row r="44" spans="1:21" ht="18.75" x14ac:dyDescent="0.25">
      <c r="A44" s="3">
        <v>34</v>
      </c>
      <c r="B44" s="1" t="s">
        <v>19</v>
      </c>
      <c r="C44" s="3" t="s">
        <v>53</v>
      </c>
      <c r="D44" s="3">
        <v>1</v>
      </c>
      <c r="E44" s="3">
        <v>1000</v>
      </c>
      <c r="F44" s="3">
        <v>1445</v>
      </c>
      <c r="G44" s="6">
        <v>44371</v>
      </c>
      <c r="H44" s="3">
        <v>30</v>
      </c>
      <c r="I44" s="3">
        <v>226</v>
      </c>
      <c r="J44" s="3">
        <v>226</v>
      </c>
      <c r="K44" s="3">
        <v>227</v>
      </c>
      <c r="L44" s="3">
        <v>524.1</v>
      </c>
      <c r="M44" s="3">
        <v>428.1</v>
      </c>
      <c r="N44" s="3">
        <v>435</v>
      </c>
      <c r="O44" s="7">
        <f t="shared" si="0"/>
        <v>462.40000000000003</v>
      </c>
      <c r="P44" s="3">
        <v>32</v>
      </c>
      <c r="Q44" s="9"/>
    </row>
    <row r="45" spans="1:21" ht="18.75" x14ac:dyDescent="0.25">
      <c r="A45" s="3">
        <v>35</v>
      </c>
      <c r="B45" s="1" t="s">
        <v>19</v>
      </c>
      <c r="C45" s="3" t="s">
        <v>54</v>
      </c>
      <c r="D45" s="3">
        <v>1</v>
      </c>
      <c r="E45" s="3">
        <v>630</v>
      </c>
      <c r="F45" s="3">
        <v>910</v>
      </c>
      <c r="G45" s="6">
        <v>44371</v>
      </c>
      <c r="H45" s="3">
        <v>30</v>
      </c>
      <c r="I45" s="3"/>
      <c r="J45" s="3"/>
      <c r="K45" s="3"/>
      <c r="L45" s="3"/>
      <c r="M45" s="3"/>
      <c r="N45" s="3"/>
      <c r="O45" s="7">
        <f t="shared" si="0"/>
        <v>0</v>
      </c>
      <c r="P45" s="3">
        <v>0</v>
      </c>
      <c r="Q45" s="9"/>
    </row>
    <row r="46" spans="1:21" ht="18.75" x14ac:dyDescent="0.25">
      <c r="A46" s="3">
        <v>36</v>
      </c>
      <c r="B46" s="1" t="s">
        <v>19</v>
      </c>
      <c r="C46" s="3" t="s">
        <v>55</v>
      </c>
      <c r="D46" s="3">
        <v>1</v>
      </c>
      <c r="E46" s="3">
        <v>400</v>
      </c>
      <c r="F46" s="3">
        <v>578</v>
      </c>
      <c r="G46" s="6">
        <v>44371</v>
      </c>
      <c r="H46" s="3">
        <v>30</v>
      </c>
      <c r="I46" s="3">
        <v>225</v>
      </c>
      <c r="J46" s="3">
        <v>225</v>
      </c>
      <c r="K46" s="3">
        <v>228</v>
      </c>
      <c r="L46" s="3">
        <v>14.2</v>
      </c>
      <c r="M46" s="3">
        <v>10.3</v>
      </c>
      <c r="N46" s="3">
        <v>10.199999999999999</v>
      </c>
      <c r="O46" s="7">
        <f t="shared" si="0"/>
        <v>11.56</v>
      </c>
      <c r="P46" s="3">
        <v>2</v>
      </c>
      <c r="Q46" s="10"/>
      <c r="R46" s="11"/>
      <c r="S46" s="11"/>
    </row>
    <row r="47" spans="1:21" ht="18.75" x14ac:dyDescent="0.25">
      <c r="A47" s="3">
        <v>37</v>
      </c>
      <c r="B47" s="1" t="s">
        <v>19</v>
      </c>
      <c r="C47" s="3" t="s">
        <v>56</v>
      </c>
      <c r="D47" s="3">
        <v>1</v>
      </c>
      <c r="E47" s="3">
        <v>630</v>
      </c>
      <c r="F47" s="3">
        <v>910</v>
      </c>
      <c r="G47" s="6">
        <v>44371</v>
      </c>
      <c r="H47" s="3">
        <v>30</v>
      </c>
      <c r="I47" s="3">
        <v>228</v>
      </c>
      <c r="J47" s="3">
        <v>227</v>
      </c>
      <c r="K47" s="3">
        <v>227</v>
      </c>
      <c r="L47" s="3">
        <v>643</v>
      </c>
      <c r="M47" s="3">
        <v>691.1</v>
      </c>
      <c r="N47" s="3">
        <v>768</v>
      </c>
      <c r="O47" s="7">
        <f t="shared" si="0"/>
        <v>700.7</v>
      </c>
      <c r="P47" s="3">
        <v>77</v>
      </c>
      <c r="Q47" s="9"/>
    </row>
    <row r="48" spans="1:21" ht="37.5" x14ac:dyDescent="0.25">
      <c r="A48" s="3">
        <v>38</v>
      </c>
      <c r="B48" s="1" t="s">
        <v>19</v>
      </c>
      <c r="C48" s="3" t="s">
        <v>57</v>
      </c>
      <c r="D48" s="3">
        <v>1</v>
      </c>
      <c r="E48" s="3">
        <v>400</v>
      </c>
      <c r="F48" s="3">
        <v>578</v>
      </c>
      <c r="G48" s="6">
        <v>44371</v>
      </c>
      <c r="H48" s="3">
        <v>30</v>
      </c>
      <c r="I48" s="3">
        <v>236</v>
      </c>
      <c r="J48" s="3">
        <v>235</v>
      </c>
      <c r="K48" s="3">
        <v>232</v>
      </c>
      <c r="L48" s="3">
        <v>357</v>
      </c>
      <c r="M48" s="3">
        <v>329</v>
      </c>
      <c r="N48" s="3">
        <v>337</v>
      </c>
      <c r="O48" s="7">
        <f t="shared" si="0"/>
        <v>341.02</v>
      </c>
      <c r="P48" s="3">
        <v>59</v>
      </c>
      <c r="Q48" s="9"/>
    </row>
    <row r="49" spans="1:21" ht="18.75" x14ac:dyDescent="0.25">
      <c r="A49" s="3">
        <v>39</v>
      </c>
      <c r="B49" s="1" t="s">
        <v>19</v>
      </c>
      <c r="C49" s="3" t="s">
        <v>58</v>
      </c>
      <c r="D49" s="3">
        <v>1</v>
      </c>
      <c r="E49" s="3">
        <v>250</v>
      </c>
      <c r="F49" s="3">
        <v>361</v>
      </c>
      <c r="G49" s="6">
        <v>44371</v>
      </c>
      <c r="H49" s="3">
        <v>30</v>
      </c>
      <c r="I49" s="3"/>
      <c r="J49" s="3"/>
      <c r="K49" s="3"/>
      <c r="L49" s="3"/>
      <c r="M49" s="3"/>
      <c r="N49" s="3"/>
      <c r="O49" s="7">
        <f t="shared" si="0"/>
        <v>0</v>
      </c>
      <c r="P49" s="3">
        <v>0</v>
      </c>
      <c r="Q49" s="9"/>
    </row>
    <row r="50" spans="1:21" ht="18.75" x14ac:dyDescent="0.25">
      <c r="A50" s="3">
        <v>40</v>
      </c>
      <c r="B50" s="1" t="s">
        <v>19</v>
      </c>
      <c r="C50" s="3" t="s">
        <v>59</v>
      </c>
      <c r="D50" s="3">
        <v>1</v>
      </c>
      <c r="E50" s="3">
        <v>630</v>
      </c>
      <c r="F50" s="3">
        <v>910</v>
      </c>
      <c r="G50" s="6">
        <v>44371</v>
      </c>
      <c r="H50" s="3">
        <v>30</v>
      </c>
      <c r="I50" s="3">
        <v>231</v>
      </c>
      <c r="J50" s="3">
        <v>230</v>
      </c>
      <c r="K50" s="3">
        <v>232</v>
      </c>
      <c r="L50" s="3">
        <v>442.3</v>
      </c>
      <c r="M50" s="3">
        <v>353.3</v>
      </c>
      <c r="N50" s="3">
        <v>351</v>
      </c>
      <c r="O50" s="7">
        <f t="shared" si="0"/>
        <v>382.2</v>
      </c>
      <c r="P50" s="3">
        <v>42</v>
      </c>
      <c r="Q50" s="9"/>
    </row>
    <row r="51" spans="1:21" ht="18.75" x14ac:dyDescent="0.25">
      <c r="A51" s="3">
        <v>41</v>
      </c>
      <c r="B51" s="1" t="s">
        <v>19</v>
      </c>
      <c r="C51" s="3" t="s">
        <v>60</v>
      </c>
      <c r="D51" s="3">
        <v>1</v>
      </c>
      <c r="E51" s="3">
        <v>400</v>
      </c>
      <c r="F51" s="3">
        <v>578</v>
      </c>
      <c r="G51" s="6">
        <v>44371</v>
      </c>
      <c r="H51" s="3">
        <v>30</v>
      </c>
      <c r="I51" s="3">
        <v>224</v>
      </c>
      <c r="J51" s="3">
        <v>224</v>
      </c>
      <c r="K51" s="3">
        <v>225</v>
      </c>
      <c r="L51" s="3">
        <v>156.1</v>
      </c>
      <c r="M51" s="3">
        <v>125.1</v>
      </c>
      <c r="N51" s="3">
        <v>135</v>
      </c>
      <c r="O51" s="7">
        <f t="shared" si="0"/>
        <v>138.72</v>
      </c>
      <c r="P51" s="3">
        <v>24</v>
      </c>
      <c r="Q51" s="10"/>
      <c r="R51" s="11"/>
      <c r="S51" s="11"/>
    </row>
    <row r="52" spans="1:21" ht="18.75" x14ac:dyDescent="0.25">
      <c r="A52" s="3"/>
      <c r="B52" s="1"/>
      <c r="C52" s="3"/>
      <c r="D52" s="3">
        <v>2</v>
      </c>
      <c r="E52" s="3">
        <v>400</v>
      </c>
      <c r="F52" s="3">
        <v>578</v>
      </c>
      <c r="G52" s="6">
        <v>44371</v>
      </c>
      <c r="H52" s="3">
        <v>30</v>
      </c>
      <c r="I52" s="3"/>
      <c r="J52" s="3"/>
      <c r="K52" s="3"/>
      <c r="L52" s="3"/>
      <c r="M52" s="3"/>
      <c r="N52" s="3"/>
      <c r="O52" s="7">
        <f t="shared" si="0"/>
        <v>0</v>
      </c>
      <c r="P52" s="3">
        <v>0</v>
      </c>
      <c r="Q52" s="9"/>
    </row>
    <row r="53" spans="1:21" ht="18.75" x14ac:dyDescent="0.25">
      <c r="A53" s="3">
        <v>42</v>
      </c>
      <c r="B53" s="1" t="s">
        <v>81</v>
      </c>
      <c r="C53" s="3" t="s">
        <v>61</v>
      </c>
      <c r="D53" s="3">
        <v>1</v>
      </c>
      <c r="E53" s="3">
        <v>1000</v>
      </c>
      <c r="F53" s="3">
        <v>1445</v>
      </c>
      <c r="G53" s="6">
        <v>44371</v>
      </c>
      <c r="H53" s="3">
        <v>30</v>
      </c>
      <c r="I53" s="3">
        <v>232</v>
      </c>
      <c r="J53" s="3">
        <v>232</v>
      </c>
      <c r="K53" s="3">
        <v>230</v>
      </c>
      <c r="L53" s="3">
        <v>282.2</v>
      </c>
      <c r="M53" s="3">
        <v>341.1</v>
      </c>
      <c r="N53" s="3">
        <v>287.10000000000002</v>
      </c>
      <c r="O53" s="7">
        <f t="shared" si="0"/>
        <v>303.45</v>
      </c>
      <c r="P53" s="8">
        <v>21</v>
      </c>
      <c r="Q53" s="10"/>
      <c r="R53" s="11"/>
      <c r="S53" s="11"/>
      <c r="U53" s="11"/>
    </row>
    <row r="54" spans="1:21" ht="18.75" x14ac:dyDescent="0.25">
      <c r="A54" s="3"/>
      <c r="B54" s="1"/>
      <c r="C54" s="3"/>
      <c r="D54" s="3">
        <v>2</v>
      </c>
      <c r="E54" s="3">
        <v>1000</v>
      </c>
      <c r="F54" s="3">
        <v>1445</v>
      </c>
      <c r="G54" s="6">
        <v>44371</v>
      </c>
      <c r="H54" s="3">
        <v>30</v>
      </c>
      <c r="I54" s="3">
        <v>230</v>
      </c>
      <c r="J54" s="3">
        <v>230</v>
      </c>
      <c r="K54" s="3">
        <v>234</v>
      </c>
      <c r="L54" s="3">
        <v>281.10000000000002</v>
      </c>
      <c r="M54" s="3">
        <v>359.2</v>
      </c>
      <c r="N54" s="3">
        <v>270.10000000000002</v>
      </c>
      <c r="O54" s="7">
        <f t="shared" si="0"/>
        <v>303.45</v>
      </c>
      <c r="P54" s="3">
        <v>21</v>
      </c>
      <c r="Q54" s="10"/>
      <c r="R54" s="11"/>
      <c r="S54" s="11"/>
      <c r="U54" s="11"/>
    </row>
    <row r="55" spans="1:21" ht="18.75" x14ac:dyDescent="0.25">
      <c r="A55" s="3">
        <v>43</v>
      </c>
      <c r="B55" s="1" t="s">
        <v>82</v>
      </c>
      <c r="C55" s="3" t="s">
        <v>62</v>
      </c>
      <c r="D55" s="3">
        <v>1</v>
      </c>
      <c r="E55" s="3">
        <v>400</v>
      </c>
      <c r="F55" s="3">
        <v>578</v>
      </c>
      <c r="G55" s="6">
        <v>44371</v>
      </c>
      <c r="H55" s="3">
        <v>30</v>
      </c>
      <c r="I55" s="3">
        <v>236</v>
      </c>
      <c r="J55" s="3">
        <v>231</v>
      </c>
      <c r="K55" s="3">
        <v>235</v>
      </c>
      <c r="L55" s="3">
        <v>108</v>
      </c>
      <c r="M55" s="3">
        <v>86.3</v>
      </c>
      <c r="N55" s="3">
        <v>83.1</v>
      </c>
      <c r="O55" s="7">
        <f t="shared" si="0"/>
        <v>92.48</v>
      </c>
      <c r="P55" s="3">
        <v>16</v>
      </c>
      <c r="Q55" s="10"/>
      <c r="R55" s="11"/>
      <c r="S55" s="11"/>
      <c r="U55" s="11"/>
    </row>
    <row r="56" spans="1:21" ht="18.75" x14ac:dyDescent="0.25">
      <c r="A56" s="3"/>
      <c r="B56" s="1"/>
      <c r="C56" s="3"/>
      <c r="D56" s="3">
        <v>2</v>
      </c>
      <c r="E56" s="3">
        <v>320</v>
      </c>
      <c r="F56" s="3">
        <v>420</v>
      </c>
      <c r="G56" s="6">
        <v>44371</v>
      </c>
      <c r="H56" s="3">
        <v>30</v>
      </c>
      <c r="I56" s="3"/>
      <c r="J56" s="3"/>
      <c r="K56" s="3"/>
      <c r="L56" s="3"/>
      <c r="M56" s="3"/>
      <c r="N56" s="3"/>
      <c r="O56" s="7">
        <f t="shared" si="0"/>
        <v>0</v>
      </c>
      <c r="P56" s="3">
        <v>0</v>
      </c>
      <c r="Q56" s="9"/>
    </row>
    <row r="57" spans="1:21" ht="18.75" x14ac:dyDescent="0.25">
      <c r="A57" s="3">
        <v>44</v>
      </c>
      <c r="B57" s="1" t="s">
        <v>19</v>
      </c>
      <c r="C57" s="3" t="s">
        <v>63</v>
      </c>
      <c r="D57" s="3">
        <v>1</v>
      </c>
      <c r="E57" s="3">
        <v>1600</v>
      </c>
      <c r="F57" s="3">
        <v>2100</v>
      </c>
      <c r="G57" s="6">
        <v>44371</v>
      </c>
      <c r="H57" s="3">
        <v>30</v>
      </c>
      <c r="I57" s="3">
        <v>226</v>
      </c>
      <c r="J57" s="3">
        <v>224</v>
      </c>
      <c r="K57" s="3">
        <v>225</v>
      </c>
      <c r="L57" s="3">
        <v>382</v>
      </c>
      <c r="M57" s="3">
        <v>419</v>
      </c>
      <c r="N57" s="3">
        <v>396</v>
      </c>
      <c r="O57" s="7">
        <f t="shared" si="0"/>
        <v>399</v>
      </c>
      <c r="P57" s="3">
        <v>19</v>
      </c>
      <c r="Q57" s="9"/>
    </row>
    <row r="58" spans="1:21" ht="18.75" x14ac:dyDescent="0.25">
      <c r="A58" s="3">
        <v>45</v>
      </c>
      <c r="B58" s="1" t="s">
        <v>19</v>
      </c>
      <c r="C58" s="3" t="s">
        <v>64</v>
      </c>
      <c r="D58" s="3">
        <v>1</v>
      </c>
      <c r="E58" s="3">
        <v>1600</v>
      </c>
      <c r="F58" s="3">
        <v>2100</v>
      </c>
      <c r="G58" s="6">
        <v>44371</v>
      </c>
      <c r="H58" s="3">
        <v>30</v>
      </c>
      <c r="I58" s="3"/>
      <c r="J58" s="3"/>
      <c r="K58" s="3"/>
      <c r="L58" s="3"/>
      <c r="M58" s="3"/>
      <c r="N58" s="3"/>
      <c r="O58" s="7">
        <f t="shared" si="0"/>
        <v>0</v>
      </c>
      <c r="P58" s="3">
        <v>0</v>
      </c>
      <c r="Q58" s="9"/>
    </row>
    <row r="59" spans="1:21" ht="21" customHeight="1" x14ac:dyDescent="0.25">
      <c r="A59" s="3">
        <v>46</v>
      </c>
      <c r="B59" s="1" t="s">
        <v>18</v>
      </c>
      <c r="C59" s="3" t="s">
        <v>65</v>
      </c>
      <c r="D59" s="3">
        <v>1</v>
      </c>
      <c r="E59" s="3">
        <v>630</v>
      </c>
      <c r="F59" s="3">
        <v>910</v>
      </c>
      <c r="G59" s="6">
        <v>44371</v>
      </c>
      <c r="H59" s="3">
        <v>30</v>
      </c>
      <c r="I59" s="3">
        <v>230</v>
      </c>
      <c r="J59" s="3">
        <v>234</v>
      </c>
      <c r="K59" s="3">
        <v>238</v>
      </c>
      <c r="L59" s="3">
        <v>329.4</v>
      </c>
      <c r="M59" s="3">
        <v>308.2</v>
      </c>
      <c r="N59" s="3">
        <v>345.2</v>
      </c>
      <c r="O59" s="7">
        <f t="shared" si="0"/>
        <v>327.59999999999997</v>
      </c>
      <c r="P59" s="3">
        <v>36</v>
      </c>
      <c r="Q59" s="9"/>
    </row>
    <row r="60" spans="1:21" ht="18.75" x14ac:dyDescent="0.25">
      <c r="A60" s="3"/>
      <c r="B60" s="1"/>
      <c r="C60" s="3"/>
      <c r="D60" s="3">
        <v>2</v>
      </c>
      <c r="E60" s="3">
        <v>630</v>
      </c>
      <c r="F60" s="3">
        <v>910</v>
      </c>
      <c r="G60" s="6">
        <v>44371</v>
      </c>
      <c r="H60" s="3">
        <v>30</v>
      </c>
      <c r="I60" s="3">
        <v>234</v>
      </c>
      <c r="J60" s="3">
        <v>231</v>
      </c>
      <c r="K60" s="3">
        <v>234</v>
      </c>
      <c r="L60" s="3">
        <v>331</v>
      </c>
      <c r="M60" s="3">
        <v>314</v>
      </c>
      <c r="N60" s="3">
        <v>337.8</v>
      </c>
      <c r="O60" s="7">
        <f t="shared" si="0"/>
        <v>327.59999999999997</v>
      </c>
      <c r="P60" s="3">
        <v>36</v>
      </c>
      <c r="Q60" s="9"/>
    </row>
    <row r="61" spans="1:21" ht="18.75" x14ac:dyDescent="0.25">
      <c r="A61" s="3">
        <v>47</v>
      </c>
      <c r="B61" s="1" t="s">
        <v>19</v>
      </c>
      <c r="C61" s="3" t="s">
        <v>66</v>
      </c>
      <c r="D61" s="3">
        <v>1</v>
      </c>
      <c r="E61" s="3">
        <v>400</v>
      </c>
      <c r="F61" s="3">
        <v>578</v>
      </c>
      <c r="G61" s="6">
        <v>44371</v>
      </c>
      <c r="H61" s="3">
        <v>30</v>
      </c>
      <c r="I61" s="3">
        <v>227</v>
      </c>
      <c r="J61" s="3">
        <v>227</v>
      </c>
      <c r="K61" s="3">
        <v>229</v>
      </c>
      <c r="L61" s="3">
        <v>163.30000000000001</v>
      </c>
      <c r="M61" s="3">
        <v>344.6</v>
      </c>
      <c r="N61" s="3">
        <v>145.80000000000001</v>
      </c>
      <c r="O61" s="7">
        <f t="shared" si="0"/>
        <v>277.44</v>
      </c>
      <c r="P61" s="8">
        <v>48</v>
      </c>
      <c r="Q61" s="9"/>
    </row>
    <row r="62" spans="1:21" ht="18.75" x14ac:dyDescent="0.25">
      <c r="A62" s="3">
        <v>48</v>
      </c>
      <c r="B62" s="1" t="s">
        <v>19</v>
      </c>
      <c r="C62" s="3" t="s">
        <v>99</v>
      </c>
      <c r="D62" s="3">
        <v>1</v>
      </c>
      <c r="E62" s="3">
        <v>400</v>
      </c>
      <c r="F62" s="3">
        <v>578</v>
      </c>
      <c r="G62" s="6">
        <v>44371</v>
      </c>
      <c r="H62" s="3">
        <v>30</v>
      </c>
      <c r="I62" s="3">
        <v>229</v>
      </c>
      <c r="J62" s="3">
        <v>225</v>
      </c>
      <c r="K62" s="3">
        <v>224</v>
      </c>
      <c r="L62" s="3">
        <v>229.3</v>
      </c>
      <c r="M62" s="3">
        <v>261.39999999999998</v>
      </c>
      <c r="N62" s="3">
        <v>272.3</v>
      </c>
      <c r="O62" s="7">
        <f t="shared" si="0"/>
        <v>254.32</v>
      </c>
      <c r="P62" s="3">
        <v>44</v>
      </c>
      <c r="Q62" s="9"/>
      <c r="U62" s="11"/>
    </row>
    <row r="63" spans="1:21" ht="18.75" x14ac:dyDescent="0.25">
      <c r="A63" s="3">
        <v>49</v>
      </c>
      <c r="B63" s="1" t="s">
        <v>19</v>
      </c>
      <c r="C63" s="3" t="s">
        <v>67</v>
      </c>
      <c r="D63" s="3">
        <v>1</v>
      </c>
      <c r="E63" s="3">
        <v>250</v>
      </c>
      <c r="F63" s="3">
        <v>361</v>
      </c>
      <c r="G63" s="6">
        <v>44371</v>
      </c>
      <c r="H63" s="3">
        <v>30</v>
      </c>
      <c r="I63" s="3">
        <v>224</v>
      </c>
      <c r="J63" s="3">
        <v>225</v>
      </c>
      <c r="K63" s="3">
        <v>225</v>
      </c>
      <c r="L63" s="3">
        <v>138.5</v>
      </c>
      <c r="M63" s="3">
        <v>171.2</v>
      </c>
      <c r="N63" s="3">
        <v>145.19999999999999</v>
      </c>
      <c r="O63" s="7">
        <f t="shared" si="0"/>
        <v>151.62</v>
      </c>
      <c r="P63" s="3">
        <v>42</v>
      </c>
      <c r="Q63" s="10"/>
      <c r="R63" s="11"/>
      <c r="S63" s="11"/>
    </row>
    <row r="64" spans="1:21" ht="18.75" x14ac:dyDescent="0.25">
      <c r="A64" s="3">
        <v>50</v>
      </c>
      <c r="B64" s="1" t="s">
        <v>19</v>
      </c>
      <c r="C64" s="3" t="s">
        <v>68</v>
      </c>
      <c r="D64" s="3">
        <v>1</v>
      </c>
      <c r="E64" s="3">
        <v>750</v>
      </c>
      <c r="F64" s="3">
        <v>1000</v>
      </c>
      <c r="G64" s="6">
        <v>44371</v>
      </c>
      <c r="H64" s="3">
        <v>30</v>
      </c>
      <c r="I64" s="3"/>
      <c r="J64" s="3"/>
      <c r="K64" s="3"/>
      <c r="L64" s="3"/>
      <c r="M64" s="3"/>
      <c r="N64" s="3"/>
      <c r="O64" s="7">
        <f t="shared" si="0"/>
        <v>0</v>
      </c>
      <c r="P64" s="3">
        <v>0</v>
      </c>
      <c r="Q64" s="9"/>
    </row>
    <row r="65" spans="1:19" ht="18.75" x14ac:dyDescent="0.25">
      <c r="A65" s="3"/>
      <c r="B65" s="1"/>
      <c r="C65" s="3"/>
      <c r="D65" s="3">
        <v>2</v>
      </c>
      <c r="E65" s="3">
        <v>1000</v>
      </c>
      <c r="F65" s="3">
        <v>1445</v>
      </c>
      <c r="G65" s="6">
        <v>44371</v>
      </c>
      <c r="H65" s="3">
        <v>30</v>
      </c>
      <c r="I65" s="3">
        <v>228</v>
      </c>
      <c r="J65" s="3">
        <v>227</v>
      </c>
      <c r="K65" s="3">
        <v>227</v>
      </c>
      <c r="L65" s="3">
        <v>629.1</v>
      </c>
      <c r="M65" s="3">
        <v>641</v>
      </c>
      <c r="N65" s="3">
        <v>724</v>
      </c>
      <c r="O65" s="7">
        <f t="shared" si="0"/>
        <v>664.7</v>
      </c>
      <c r="P65" s="3">
        <v>46</v>
      </c>
      <c r="Q65" s="9"/>
    </row>
    <row r="66" spans="1:19" ht="18.75" x14ac:dyDescent="0.25">
      <c r="A66" s="3"/>
      <c r="B66" s="1"/>
      <c r="C66" s="3"/>
      <c r="D66" s="3">
        <v>3</v>
      </c>
      <c r="E66" s="3">
        <v>560</v>
      </c>
      <c r="F66" s="3">
        <v>800</v>
      </c>
      <c r="G66" s="6">
        <v>44371</v>
      </c>
      <c r="H66" s="3">
        <v>30</v>
      </c>
      <c r="I66" s="3"/>
      <c r="J66" s="3"/>
      <c r="K66" s="3"/>
      <c r="L66" s="3"/>
      <c r="M66" s="3"/>
      <c r="N66" s="3"/>
      <c r="O66" s="7">
        <f t="shared" si="0"/>
        <v>0</v>
      </c>
      <c r="P66" s="3">
        <v>0</v>
      </c>
      <c r="Q66" s="9"/>
    </row>
    <row r="67" spans="1:19" ht="18.75" x14ac:dyDescent="0.25">
      <c r="A67" s="3">
        <v>51</v>
      </c>
      <c r="B67" s="1" t="s">
        <v>19</v>
      </c>
      <c r="C67" s="3" t="s">
        <v>69</v>
      </c>
      <c r="D67" s="3">
        <v>1</v>
      </c>
      <c r="E67" s="3">
        <v>1000</v>
      </c>
      <c r="F67" s="3">
        <v>1445</v>
      </c>
      <c r="G67" s="6">
        <v>44371</v>
      </c>
      <c r="H67" s="3">
        <v>30</v>
      </c>
      <c r="I67" s="3">
        <v>224</v>
      </c>
      <c r="J67" s="3">
        <v>224</v>
      </c>
      <c r="K67" s="3">
        <v>220</v>
      </c>
      <c r="L67" s="3">
        <v>620</v>
      </c>
      <c r="M67" s="3">
        <v>608.20000000000005</v>
      </c>
      <c r="N67" s="3">
        <v>679.2</v>
      </c>
      <c r="O67" s="7">
        <f t="shared" si="0"/>
        <v>635.79999999999995</v>
      </c>
      <c r="P67" s="3">
        <v>44</v>
      </c>
      <c r="Q67" s="9"/>
    </row>
    <row r="68" spans="1:19" ht="18.75" x14ac:dyDescent="0.25">
      <c r="A68" s="3"/>
      <c r="B68" s="1"/>
      <c r="C68" s="3"/>
      <c r="D68" s="3">
        <v>2</v>
      </c>
      <c r="E68" s="3">
        <v>1000</v>
      </c>
      <c r="F68" s="3">
        <v>1445</v>
      </c>
      <c r="G68" s="6">
        <v>44371</v>
      </c>
      <c r="H68" s="3">
        <v>30</v>
      </c>
      <c r="I68" s="3"/>
      <c r="J68" s="3"/>
      <c r="K68" s="3"/>
      <c r="L68" s="3"/>
      <c r="M68" s="3"/>
      <c r="N68" s="3"/>
      <c r="O68" s="7">
        <f t="shared" si="0"/>
        <v>0</v>
      </c>
      <c r="P68" s="3">
        <v>0</v>
      </c>
      <c r="Q68" s="9"/>
    </row>
    <row r="69" spans="1:19" ht="18.75" x14ac:dyDescent="0.25">
      <c r="A69" s="3">
        <v>52</v>
      </c>
      <c r="B69" s="1" t="s">
        <v>19</v>
      </c>
      <c r="C69" s="3" t="s">
        <v>52</v>
      </c>
      <c r="D69" s="3">
        <v>1</v>
      </c>
      <c r="E69" s="3">
        <v>560</v>
      </c>
      <c r="F69" s="3">
        <v>800</v>
      </c>
      <c r="G69" s="6">
        <v>44371</v>
      </c>
      <c r="H69" s="3">
        <v>30</v>
      </c>
      <c r="I69" s="3"/>
      <c r="J69" s="3"/>
      <c r="K69" s="3"/>
      <c r="L69" s="3"/>
      <c r="M69" s="3"/>
      <c r="N69" s="3"/>
      <c r="O69" s="7">
        <f t="shared" si="0"/>
        <v>0</v>
      </c>
      <c r="P69" s="3">
        <v>0</v>
      </c>
      <c r="Q69" s="9"/>
    </row>
    <row r="70" spans="1:19" ht="18.75" x14ac:dyDescent="0.25">
      <c r="A70" s="3">
        <v>53</v>
      </c>
      <c r="B70" s="1" t="s">
        <v>19</v>
      </c>
      <c r="C70" s="3" t="s">
        <v>53</v>
      </c>
      <c r="D70" s="3">
        <v>1</v>
      </c>
      <c r="E70" s="3">
        <v>560</v>
      </c>
      <c r="F70" s="3">
        <v>800</v>
      </c>
      <c r="G70" s="6">
        <v>44371</v>
      </c>
      <c r="H70" s="3">
        <v>30</v>
      </c>
      <c r="I70" s="3"/>
      <c r="J70" s="3"/>
      <c r="K70" s="3"/>
      <c r="L70" s="3"/>
      <c r="M70" s="3"/>
      <c r="N70" s="3"/>
      <c r="O70" s="7">
        <f t="shared" si="0"/>
        <v>0</v>
      </c>
      <c r="P70" s="3">
        <v>0</v>
      </c>
      <c r="Q70" s="9"/>
    </row>
    <row r="71" spans="1:19" ht="18.75" x14ac:dyDescent="0.25">
      <c r="A71" s="3">
        <v>54</v>
      </c>
      <c r="B71" s="1" t="s">
        <v>83</v>
      </c>
      <c r="C71" s="3" t="s">
        <v>70</v>
      </c>
      <c r="D71" s="3">
        <v>1</v>
      </c>
      <c r="E71" s="3">
        <v>1000</v>
      </c>
      <c r="F71" s="3">
        <v>1445</v>
      </c>
      <c r="G71" s="6">
        <v>44371</v>
      </c>
      <c r="H71" s="3">
        <v>30</v>
      </c>
      <c r="I71" s="3"/>
      <c r="J71" s="3"/>
      <c r="K71" s="3"/>
      <c r="L71" s="3"/>
      <c r="M71" s="3"/>
      <c r="N71" s="3"/>
      <c r="O71" s="7">
        <f t="shared" si="0"/>
        <v>0</v>
      </c>
      <c r="P71" s="3">
        <v>0</v>
      </c>
      <c r="Q71" s="9"/>
    </row>
    <row r="72" spans="1:19" ht="18.75" x14ac:dyDescent="0.25">
      <c r="A72" s="3"/>
      <c r="B72" s="1"/>
      <c r="C72" s="3"/>
      <c r="D72" s="3">
        <v>2</v>
      </c>
      <c r="E72" s="3">
        <v>1000</v>
      </c>
      <c r="F72" s="3">
        <v>1445</v>
      </c>
      <c r="G72" s="6">
        <v>44371</v>
      </c>
      <c r="H72" s="3">
        <v>30</v>
      </c>
      <c r="I72" s="3"/>
      <c r="J72" s="3"/>
      <c r="K72" s="3"/>
      <c r="L72" s="3"/>
      <c r="M72" s="3"/>
      <c r="N72" s="3"/>
      <c r="O72" s="7">
        <f t="shared" ref="O72:O101" si="1">(P72/100)*F72</f>
        <v>0</v>
      </c>
      <c r="P72" s="3">
        <v>0</v>
      </c>
      <c r="Q72" s="9"/>
    </row>
    <row r="73" spans="1:19" ht="18.75" x14ac:dyDescent="0.25">
      <c r="A73" s="3">
        <v>55</v>
      </c>
      <c r="B73" s="1" t="s">
        <v>84</v>
      </c>
      <c r="C73" s="3" t="s">
        <v>71</v>
      </c>
      <c r="D73" s="3">
        <v>1</v>
      </c>
      <c r="E73" s="3">
        <v>1000</v>
      </c>
      <c r="F73" s="3">
        <v>1445</v>
      </c>
      <c r="G73" s="6">
        <v>44369</v>
      </c>
      <c r="H73" s="3">
        <v>31</v>
      </c>
      <c r="I73" s="3">
        <v>225</v>
      </c>
      <c r="J73" s="3">
        <v>225</v>
      </c>
      <c r="K73" s="3">
        <v>227</v>
      </c>
      <c r="L73" s="3">
        <v>32.299999999999997</v>
      </c>
      <c r="M73" s="3">
        <v>28.4</v>
      </c>
      <c r="N73" s="3">
        <v>26</v>
      </c>
      <c r="O73" s="7">
        <f t="shared" si="1"/>
        <v>28.900000000000002</v>
      </c>
      <c r="P73" s="3">
        <v>2</v>
      </c>
      <c r="Q73" s="9"/>
    </row>
    <row r="74" spans="1:19" ht="18.75" x14ac:dyDescent="0.25">
      <c r="A74" s="3"/>
      <c r="B74" s="1"/>
      <c r="C74" s="3"/>
      <c r="D74" s="3">
        <v>2</v>
      </c>
      <c r="E74" s="3">
        <v>1000</v>
      </c>
      <c r="F74" s="3">
        <v>1445</v>
      </c>
      <c r="G74" s="6">
        <v>44369</v>
      </c>
      <c r="H74" s="3">
        <v>31</v>
      </c>
      <c r="I74" s="3"/>
      <c r="J74" s="3"/>
      <c r="K74" s="3"/>
      <c r="L74" s="3"/>
      <c r="M74" s="3"/>
      <c r="N74" s="3"/>
      <c r="O74" s="7">
        <f t="shared" si="1"/>
        <v>0</v>
      </c>
      <c r="P74" s="3">
        <v>0</v>
      </c>
      <c r="Q74" s="9"/>
    </row>
    <row r="75" spans="1:19" ht="18.75" x14ac:dyDescent="0.25">
      <c r="A75" s="3">
        <v>56</v>
      </c>
      <c r="B75" s="1" t="s">
        <v>85</v>
      </c>
      <c r="C75" s="3" t="s">
        <v>72</v>
      </c>
      <c r="D75" s="3">
        <v>1</v>
      </c>
      <c r="E75" s="3">
        <v>400</v>
      </c>
      <c r="F75" s="3">
        <v>578</v>
      </c>
      <c r="G75" s="6">
        <v>44369</v>
      </c>
      <c r="H75" s="3">
        <v>31</v>
      </c>
      <c r="I75" s="3">
        <v>225</v>
      </c>
      <c r="J75" s="3">
        <v>227</v>
      </c>
      <c r="K75" s="3">
        <v>227</v>
      </c>
      <c r="L75" s="3">
        <v>152.1</v>
      </c>
      <c r="M75" s="3">
        <v>139.30000000000001</v>
      </c>
      <c r="N75" s="3">
        <v>194.1</v>
      </c>
      <c r="O75" s="7">
        <f t="shared" si="1"/>
        <v>161.84</v>
      </c>
      <c r="P75" s="8">
        <v>28</v>
      </c>
      <c r="Q75" s="10"/>
      <c r="R75" s="11"/>
      <c r="S75" s="11"/>
    </row>
    <row r="76" spans="1:19" ht="18.75" x14ac:dyDescent="0.25">
      <c r="A76" s="3"/>
      <c r="B76" s="1"/>
      <c r="C76" s="3"/>
      <c r="D76" s="3">
        <v>2</v>
      </c>
      <c r="E76" s="3">
        <v>400</v>
      </c>
      <c r="F76" s="3">
        <v>578</v>
      </c>
      <c r="G76" s="6">
        <v>44369</v>
      </c>
      <c r="H76" s="3">
        <v>31</v>
      </c>
      <c r="I76" s="3"/>
      <c r="J76" s="3"/>
      <c r="K76" s="3"/>
      <c r="L76" s="3"/>
      <c r="M76" s="3"/>
      <c r="N76" s="3"/>
      <c r="O76" s="7">
        <f t="shared" si="1"/>
        <v>0</v>
      </c>
      <c r="P76" s="3">
        <v>0</v>
      </c>
      <c r="Q76" s="9"/>
    </row>
    <row r="77" spans="1:19" ht="18.75" x14ac:dyDescent="0.25">
      <c r="A77" s="3">
        <v>57</v>
      </c>
      <c r="B77" s="2" t="s">
        <v>86</v>
      </c>
      <c r="C77" s="3" t="s">
        <v>73</v>
      </c>
      <c r="D77" s="3">
        <v>1</v>
      </c>
      <c r="E77" s="3">
        <v>630</v>
      </c>
      <c r="F77" s="3">
        <v>910</v>
      </c>
      <c r="G77" s="6">
        <v>44369</v>
      </c>
      <c r="H77" s="3">
        <v>31</v>
      </c>
      <c r="I77" s="3">
        <v>220</v>
      </c>
      <c r="J77" s="3">
        <v>223</v>
      </c>
      <c r="K77" s="3">
        <v>221</v>
      </c>
      <c r="L77" s="3">
        <v>420.3</v>
      </c>
      <c r="M77" s="3">
        <v>481.2</v>
      </c>
      <c r="N77" s="3">
        <v>436.2</v>
      </c>
      <c r="O77" s="7">
        <f t="shared" si="1"/>
        <v>445.9</v>
      </c>
      <c r="P77" s="3">
        <v>49</v>
      </c>
      <c r="Q77" s="9"/>
    </row>
    <row r="78" spans="1:19" ht="37.5" x14ac:dyDescent="0.25">
      <c r="A78" s="3">
        <v>58</v>
      </c>
      <c r="B78" s="2" t="s">
        <v>20</v>
      </c>
      <c r="C78" s="3" t="s">
        <v>74</v>
      </c>
      <c r="D78" s="3">
        <v>1</v>
      </c>
      <c r="E78" s="3">
        <v>1000</v>
      </c>
      <c r="F78" s="3">
        <v>1445</v>
      </c>
      <c r="G78" s="6">
        <v>44369</v>
      </c>
      <c r="H78" s="3">
        <v>31</v>
      </c>
      <c r="I78" s="3">
        <v>226</v>
      </c>
      <c r="J78" s="3">
        <v>221</v>
      </c>
      <c r="K78" s="3">
        <v>224</v>
      </c>
      <c r="L78" s="3">
        <v>481</v>
      </c>
      <c r="M78" s="3">
        <v>421</v>
      </c>
      <c r="N78" s="3">
        <v>485.2</v>
      </c>
      <c r="O78" s="7">
        <f t="shared" si="1"/>
        <v>462.40000000000003</v>
      </c>
      <c r="P78" s="3">
        <v>32</v>
      </c>
      <c r="Q78" s="9"/>
    </row>
    <row r="79" spans="1:19" ht="18.75" x14ac:dyDescent="0.25">
      <c r="A79" s="3"/>
      <c r="B79" s="2"/>
      <c r="C79" s="3"/>
      <c r="D79" s="3">
        <v>2</v>
      </c>
      <c r="E79" s="3">
        <v>1000</v>
      </c>
      <c r="F79" s="3">
        <v>1445</v>
      </c>
      <c r="G79" s="6">
        <v>44369</v>
      </c>
      <c r="H79" s="3">
        <v>31</v>
      </c>
      <c r="I79" s="3"/>
      <c r="J79" s="3"/>
      <c r="K79" s="3"/>
      <c r="L79" s="3"/>
      <c r="M79" s="3"/>
      <c r="N79" s="3"/>
      <c r="O79" s="7">
        <f t="shared" si="1"/>
        <v>0</v>
      </c>
      <c r="P79" s="3">
        <v>0</v>
      </c>
      <c r="Q79" s="9"/>
    </row>
    <row r="80" spans="1:19" ht="18.75" x14ac:dyDescent="0.25">
      <c r="A80" s="3">
        <v>59</v>
      </c>
      <c r="B80" s="2" t="s">
        <v>19</v>
      </c>
      <c r="C80" s="3" t="s">
        <v>75</v>
      </c>
      <c r="D80" s="3">
        <v>1</v>
      </c>
      <c r="E80" s="3">
        <v>250</v>
      </c>
      <c r="F80" s="3">
        <v>361</v>
      </c>
      <c r="G80" s="6">
        <v>44369</v>
      </c>
      <c r="H80" s="3">
        <v>31</v>
      </c>
      <c r="I80" s="3">
        <v>248</v>
      </c>
      <c r="J80" s="3">
        <v>251</v>
      </c>
      <c r="K80" s="3">
        <v>253</v>
      </c>
      <c r="L80" s="3">
        <v>22.3</v>
      </c>
      <c r="M80" s="3">
        <v>31.3</v>
      </c>
      <c r="N80" s="3">
        <v>19.3</v>
      </c>
      <c r="O80" s="7">
        <f>SUM(L80:N80)/3</f>
        <v>24.3</v>
      </c>
      <c r="P80" s="8">
        <f>(O80/F80)*100</f>
        <v>6.7313019390581719</v>
      </c>
      <c r="Q80" s="9"/>
    </row>
    <row r="81" spans="1:21" ht="18.75" x14ac:dyDescent="0.25">
      <c r="A81" s="3">
        <v>60</v>
      </c>
      <c r="B81" s="2" t="s">
        <v>19</v>
      </c>
      <c r="C81" s="3" t="s">
        <v>76</v>
      </c>
      <c r="D81" s="3">
        <v>1</v>
      </c>
      <c r="E81" s="3">
        <v>1000</v>
      </c>
      <c r="F81" s="3">
        <v>1445</v>
      </c>
      <c r="G81" s="6">
        <v>44369</v>
      </c>
      <c r="H81" s="3">
        <v>31</v>
      </c>
      <c r="I81" s="3">
        <v>225</v>
      </c>
      <c r="J81" s="3">
        <v>227</v>
      </c>
      <c r="K81" s="3">
        <v>227</v>
      </c>
      <c r="L81" s="3">
        <v>592.1</v>
      </c>
      <c r="M81" s="3">
        <v>620.4</v>
      </c>
      <c r="N81" s="3">
        <v>608.20000000000005</v>
      </c>
      <c r="O81" s="7">
        <f t="shared" si="1"/>
        <v>606.9</v>
      </c>
      <c r="P81" s="3">
        <v>42</v>
      </c>
      <c r="Q81" s="9"/>
    </row>
    <row r="82" spans="1:21" ht="18.75" x14ac:dyDescent="0.25">
      <c r="A82" s="3"/>
      <c r="B82" s="2"/>
      <c r="C82" s="3"/>
      <c r="D82" s="3">
        <v>2</v>
      </c>
      <c r="E82" s="3">
        <v>1000</v>
      </c>
      <c r="F82" s="3">
        <v>1445</v>
      </c>
      <c r="G82" s="6">
        <v>44369</v>
      </c>
      <c r="H82" s="3">
        <v>31</v>
      </c>
      <c r="I82" s="3">
        <v>225</v>
      </c>
      <c r="J82" s="3">
        <v>227</v>
      </c>
      <c r="K82" s="3">
        <v>229</v>
      </c>
      <c r="L82" s="3">
        <v>659.3</v>
      </c>
      <c r="M82" s="3">
        <v>560.29999999999995</v>
      </c>
      <c r="N82" s="3">
        <v>601.1</v>
      </c>
      <c r="O82" s="7">
        <f t="shared" si="1"/>
        <v>606.9</v>
      </c>
      <c r="P82" s="3">
        <v>42</v>
      </c>
      <c r="Q82" s="9"/>
    </row>
    <row r="83" spans="1:21" ht="18.75" x14ac:dyDescent="0.25">
      <c r="A83" s="3">
        <v>61</v>
      </c>
      <c r="B83" s="2" t="s">
        <v>19</v>
      </c>
      <c r="C83" s="3" t="s">
        <v>77</v>
      </c>
      <c r="D83" s="3">
        <v>1</v>
      </c>
      <c r="E83" s="3">
        <v>630</v>
      </c>
      <c r="F83" s="3">
        <v>910</v>
      </c>
      <c r="G83" s="6">
        <v>44369</v>
      </c>
      <c r="H83" s="3">
        <v>31</v>
      </c>
      <c r="I83" s="3">
        <v>228</v>
      </c>
      <c r="J83" s="3">
        <v>227</v>
      </c>
      <c r="K83" s="3">
        <v>227</v>
      </c>
      <c r="L83" s="3">
        <v>323</v>
      </c>
      <c r="M83" s="3">
        <v>359.4</v>
      </c>
      <c r="N83" s="3">
        <v>355</v>
      </c>
      <c r="O83" s="7">
        <f t="shared" si="1"/>
        <v>345.8</v>
      </c>
      <c r="P83" s="3">
        <v>38</v>
      </c>
      <c r="Q83" s="9"/>
    </row>
    <row r="84" spans="1:21" ht="18.75" x14ac:dyDescent="0.25">
      <c r="A84" s="3">
        <v>62</v>
      </c>
      <c r="B84" s="2" t="s">
        <v>18</v>
      </c>
      <c r="C84" s="3" t="s">
        <v>23</v>
      </c>
      <c r="D84" s="3">
        <v>1</v>
      </c>
      <c r="E84" s="3">
        <v>1000</v>
      </c>
      <c r="F84" s="3">
        <v>1445</v>
      </c>
      <c r="G84" s="6">
        <v>44369</v>
      </c>
      <c r="H84" s="3">
        <v>31</v>
      </c>
      <c r="I84" s="3">
        <v>231</v>
      </c>
      <c r="J84" s="3">
        <v>235</v>
      </c>
      <c r="K84" s="3">
        <v>235</v>
      </c>
      <c r="L84" s="3">
        <v>566.20000000000005</v>
      </c>
      <c r="M84" s="3">
        <v>653.1</v>
      </c>
      <c r="N84" s="3">
        <v>558.1</v>
      </c>
      <c r="O84" s="7">
        <f t="shared" si="1"/>
        <v>592.44999999999993</v>
      </c>
      <c r="P84" s="3">
        <v>41</v>
      </c>
      <c r="Q84" s="10"/>
      <c r="R84" s="11"/>
      <c r="S84" s="11"/>
    </row>
    <row r="85" spans="1:21" ht="18.75" x14ac:dyDescent="0.25">
      <c r="A85" s="3"/>
      <c r="B85" s="2"/>
      <c r="C85" s="3"/>
      <c r="D85" s="3">
        <v>2</v>
      </c>
      <c r="E85" s="3">
        <v>1000</v>
      </c>
      <c r="F85" s="3">
        <v>1445</v>
      </c>
      <c r="G85" s="6">
        <v>44369</v>
      </c>
      <c r="H85" s="3">
        <v>31</v>
      </c>
      <c r="I85" s="3"/>
      <c r="J85" s="3"/>
      <c r="K85" s="3"/>
      <c r="L85" s="3"/>
      <c r="M85" s="3"/>
      <c r="N85" s="3"/>
      <c r="O85" s="7">
        <f t="shared" si="1"/>
        <v>0</v>
      </c>
      <c r="P85" s="3">
        <v>0</v>
      </c>
      <c r="Q85" s="9"/>
    </row>
    <row r="86" spans="1:21" ht="18.75" x14ac:dyDescent="0.25">
      <c r="A86" s="3">
        <v>63</v>
      </c>
      <c r="B86" s="2" t="s">
        <v>18</v>
      </c>
      <c r="C86" s="3" t="s">
        <v>52</v>
      </c>
      <c r="D86" s="3">
        <v>1</v>
      </c>
      <c r="E86" s="3">
        <v>1000</v>
      </c>
      <c r="F86" s="3">
        <v>1445</v>
      </c>
      <c r="G86" s="6">
        <v>44369</v>
      </c>
      <c r="H86" s="3">
        <v>31</v>
      </c>
      <c r="I86" s="3">
        <v>232</v>
      </c>
      <c r="J86" s="3">
        <v>232</v>
      </c>
      <c r="K86" s="3">
        <v>230</v>
      </c>
      <c r="L86" s="3">
        <v>903.4</v>
      </c>
      <c r="M86" s="3">
        <v>892.2</v>
      </c>
      <c r="N86" s="3">
        <v>762.3</v>
      </c>
      <c r="O86" s="7">
        <f t="shared" si="1"/>
        <v>852.55</v>
      </c>
      <c r="P86" s="3">
        <v>59</v>
      </c>
      <c r="Q86" s="10"/>
      <c r="R86" s="11"/>
      <c r="S86" s="11"/>
      <c r="U86" s="11"/>
    </row>
    <row r="87" spans="1:21" ht="18.75" x14ac:dyDescent="0.25">
      <c r="A87" s="3"/>
      <c r="B87" s="2"/>
      <c r="C87" s="3"/>
      <c r="D87" s="3">
        <v>2</v>
      </c>
      <c r="E87" s="3">
        <v>1000</v>
      </c>
      <c r="F87" s="3">
        <v>1445</v>
      </c>
      <c r="G87" s="6">
        <v>44369</v>
      </c>
      <c r="H87" s="3">
        <v>31</v>
      </c>
      <c r="I87" s="3">
        <v>234</v>
      </c>
      <c r="J87" s="3">
        <v>238</v>
      </c>
      <c r="K87" s="3">
        <v>238</v>
      </c>
      <c r="L87" s="3">
        <v>859.4</v>
      </c>
      <c r="M87" s="3">
        <v>967</v>
      </c>
      <c r="N87" s="3">
        <v>731.3</v>
      </c>
      <c r="O87" s="7">
        <f t="shared" si="1"/>
        <v>852.55</v>
      </c>
      <c r="P87" s="3">
        <v>59</v>
      </c>
      <c r="Q87" s="10"/>
      <c r="R87" s="11"/>
      <c r="S87" s="11"/>
    </row>
    <row r="88" spans="1:21" ht="18.75" x14ac:dyDescent="0.25">
      <c r="A88" s="3">
        <v>64</v>
      </c>
      <c r="B88" s="2" t="s">
        <v>18</v>
      </c>
      <c r="C88" s="3" t="s">
        <v>78</v>
      </c>
      <c r="D88" s="3">
        <v>1</v>
      </c>
      <c r="E88" s="3">
        <v>630</v>
      </c>
      <c r="F88" s="3">
        <v>910</v>
      </c>
      <c r="G88" s="6">
        <v>44369</v>
      </c>
      <c r="H88" s="3">
        <v>31</v>
      </c>
      <c r="I88" s="3">
        <v>231</v>
      </c>
      <c r="J88" s="3">
        <v>234</v>
      </c>
      <c r="K88" s="3">
        <v>230</v>
      </c>
      <c r="L88" s="3">
        <v>84</v>
      </c>
      <c r="M88" s="3">
        <v>112.3</v>
      </c>
      <c r="N88" s="3">
        <v>104</v>
      </c>
      <c r="O88" s="7">
        <f t="shared" si="1"/>
        <v>100.1</v>
      </c>
      <c r="P88" s="3">
        <v>11</v>
      </c>
      <c r="Q88" s="9"/>
    </row>
    <row r="89" spans="1:21" ht="18.75" x14ac:dyDescent="0.25">
      <c r="A89" s="3">
        <v>65</v>
      </c>
      <c r="B89" s="2" t="s">
        <v>18</v>
      </c>
      <c r="C89" s="3" t="s">
        <v>79</v>
      </c>
      <c r="D89" s="3">
        <v>1</v>
      </c>
      <c r="E89" s="3">
        <v>1000</v>
      </c>
      <c r="F89" s="3">
        <v>1445</v>
      </c>
      <c r="G89" s="6">
        <v>44369</v>
      </c>
      <c r="H89" s="3">
        <v>31</v>
      </c>
      <c r="I89" s="3">
        <v>231</v>
      </c>
      <c r="J89" s="3">
        <v>234</v>
      </c>
      <c r="K89" s="3">
        <v>235</v>
      </c>
      <c r="L89" s="3">
        <v>681.1</v>
      </c>
      <c r="M89" s="3">
        <v>528.29999999999995</v>
      </c>
      <c r="N89" s="3">
        <v>568</v>
      </c>
      <c r="O89" s="7">
        <f t="shared" si="1"/>
        <v>592.44999999999993</v>
      </c>
      <c r="P89" s="3">
        <v>41</v>
      </c>
      <c r="Q89" s="10"/>
      <c r="R89" s="11"/>
      <c r="S89" s="11"/>
    </row>
    <row r="90" spans="1:21" ht="18.75" x14ac:dyDescent="0.25">
      <c r="A90" s="3"/>
      <c r="B90" s="2"/>
      <c r="C90" s="3"/>
      <c r="D90" s="3">
        <v>2</v>
      </c>
      <c r="E90" s="3">
        <v>1000</v>
      </c>
      <c r="F90" s="3">
        <v>1445</v>
      </c>
      <c r="G90" s="6">
        <v>44369</v>
      </c>
      <c r="H90" s="3">
        <v>31</v>
      </c>
      <c r="I90" s="3">
        <v>223</v>
      </c>
      <c r="J90" s="3">
        <v>223</v>
      </c>
      <c r="K90" s="3">
        <v>220</v>
      </c>
      <c r="L90" s="3">
        <v>576.29999999999995</v>
      </c>
      <c r="M90" s="3">
        <v>691</v>
      </c>
      <c r="N90" s="3">
        <v>510.1</v>
      </c>
      <c r="O90" s="7">
        <f t="shared" si="1"/>
        <v>592.44999999999993</v>
      </c>
      <c r="P90" s="3">
        <v>41</v>
      </c>
      <c r="Q90" s="10"/>
      <c r="R90" s="11"/>
      <c r="S90" s="11"/>
    </row>
    <row r="91" spans="1:21" ht="37.5" x14ac:dyDescent="0.25">
      <c r="A91" s="3">
        <v>66</v>
      </c>
      <c r="B91" s="2" t="s">
        <v>18</v>
      </c>
      <c r="C91" s="3" t="s">
        <v>80</v>
      </c>
      <c r="D91" s="3">
        <v>1</v>
      </c>
      <c r="E91" s="3">
        <v>1000</v>
      </c>
      <c r="F91" s="3">
        <v>1445</v>
      </c>
      <c r="G91" s="6">
        <v>44369</v>
      </c>
      <c r="H91" s="3">
        <v>31</v>
      </c>
      <c r="I91" s="3">
        <v>231</v>
      </c>
      <c r="J91" s="3">
        <v>232</v>
      </c>
      <c r="K91" s="3">
        <v>230</v>
      </c>
      <c r="L91" s="3">
        <v>426.1</v>
      </c>
      <c r="M91" s="3">
        <v>521.1</v>
      </c>
      <c r="N91" s="3">
        <v>440</v>
      </c>
      <c r="O91" s="7">
        <f t="shared" si="1"/>
        <v>462.40000000000003</v>
      </c>
      <c r="P91" s="3">
        <v>32</v>
      </c>
      <c r="Q91" s="9"/>
    </row>
    <row r="92" spans="1:21" ht="18.75" x14ac:dyDescent="0.25">
      <c r="A92" s="3"/>
      <c r="B92" s="2"/>
      <c r="C92" s="3"/>
      <c r="D92" s="3">
        <v>2</v>
      </c>
      <c r="E92" s="3">
        <v>560</v>
      </c>
      <c r="F92" s="3">
        <v>800</v>
      </c>
      <c r="G92" s="6">
        <v>44369</v>
      </c>
      <c r="H92" s="3">
        <v>31</v>
      </c>
      <c r="I92" s="3">
        <v>233</v>
      </c>
      <c r="J92" s="3">
        <v>231</v>
      </c>
      <c r="K92" s="3">
        <v>232</v>
      </c>
      <c r="L92" s="3">
        <v>357</v>
      </c>
      <c r="M92" s="3">
        <v>327</v>
      </c>
      <c r="N92" s="3">
        <v>468</v>
      </c>
      <c r="O92" s="7">
        <f t="shared" si="1"/>
        <v>384</v>
      </c>
      <c r="P92" s="3">
        <v>48</v>
      </c>
      <c r="Q92" s="9"/>
    </row>
    <row r="93" spans="1:21" ht="18.75" x14ac:dyDescent="0.25">
      <c r="A93" s="3">
        <v>67</v>
      </c>
      <c r="B93" s="1" t="s">
        <v>19</v>
      </c>
      <c r="C93" s="3" t="s">
        <v>87</v>
      </c>
      <c r="D93" s="3">
        <v>1</v>
      </c>
      <c r="E93" s="3">
        <v>100</v>
      </c>
      <c r="F93" s="3">
        <v>145</v>
      </c>
      <c r="G93" s="6">
        <v>44369</v>
      </c>
      <c r="H93" s="3">
        <v>31</v>
      </c>
      <c r="I93" s="3">
        <v>228</v>
      </c>
      <c r="J93" s="3">
        <v>227</v>
      </c>
      <c r="K93" s="3">
        <v>227</v>
      </c>
      <c r="L93" s="3">
        <v>11.2</v>
      </c>
      <c r="M93" s="3">
        <v>9.3000000000000007</v>
      </c>
      <c r="N93" s="3">
        <v>10</v>
      </c>
      <c r="O93" s="7">
        <f t="shared" si="1"/>
        <v>10.15</v>
      </c>
      <c r="P93" s="3">
        <v>7</v>
      </c>
      <c r="Q93" s="10"/>
      <c r="R93" s="11"/>
      <c r="S93" s="11"/>
    </row>
    <row r="94" spans="1:21" ht="18.75" x14ac:dyDescent="0.25">
      <c r="A94" s="3">
        <v>68</v>
      </c>
      <c r="B94" s="1" t="s">
        <v>19</v>
      </c>
      <c r="C94" s="3" t="s">
        <v>88</v>
      </c>
      <c r="D94" s="3">
        <v>1</v>
      </c>
      <c r="E94" s="3">
        <v>630</v>
      </c>
      <c r="F94" s="3">
        <v>910</v>
      </c>
      <c r="G94" s="6">
        <v>44369</v>
      </c>
      <c r="H94" s="3">
        <v>31</v>
      </c>
      <c r="I94" s="3"/>
      <c r="J94" s="3"/>
      <c r="K94" s="3"/>
      <c r="L94" s="3"/>
      <c r="M94" s="3"/>
      <c r="N94" s="3"/>
      <c r="O94" s="7">
        <f t="shared" si="1"/>
        <v>0</v>
      </c>
      <c r="P94" s="3">
        <v>0</v>
      </c>
      <c r="Q94" s="9"/>
    </row>
    <row r="95" spans="1:21" ht="18.75" x14ac:dyDescent="0.25">
      <c r="A95" s="3">
        <v>69</v>
      </c>
      <c r="B95" s="1" t="s">
        <v>19</v>
      </c>
      <c r="C95" s="3" t="s">
        <v>89</v>
      </c>
      <c r="D95" s="3">
        <v>1</v>
      </c>
      <c r="E95" s="3">
        <v>400</v>
      </c>
      <c r="F95" s="3">
        <v>578</v>
      </c>
      <c r="G95" s="6">
        <v>44369</v>
      </c>
      <c r="H95" s="3">
        <v>31</v>
      </c>
      <c r="I95" s="3">
        <v>215</v>
      </c>
      <c r="J95" s="3">
        <v>215</v>
      </c>
      <c r="K95" s="3">
        <v>215</v>
      </c>
      <c r="L95" s="3">
        <v>358.8</v>
      </c>
      <c r="M95" s="3">
        <v>442.8</v>
      </c>
      <c r="N95" s="3">
        <v>409.2</v>
      </c>
      <c r="O95" s="7">
        <f>SUM(L95:N95)/3</f>
        <v>403.59999999999997</v>
      </c>
      <c r="P95" s="8">
        <f>(O95/F95)*100</f>
        <v>69.826989619377159</v>
      </c>
      <c r="Q95" s="9"/>
    </row>
    <row r="96" spans="1:21" ht="18.75" x14ac:dyDescent="0.25">
      <c r="A96" s="3">
        <v>70</v>
      </c>
      <c r="B96" s="1" t="s">
        <v>19</v>
      </c>
      <c r="C96" s="3" t="s">
        <v>90</v>
      </c>
      <c r="D96" s="3">
        <v>1</v>
      </c>
      <c r="E96" s="3">
        <v>400</v>
      </c>
      <c r="F96" s="3">
        <v>578</v>
      </c>
      <c r="G96" s="6">
        <v>44369</v>
      </c>
      <c r="H96" s="3">
        <v>31</v>
      </c>
      <c r="I96" s="3">
        <v>224</v>
      </c>
      <c r="J96" s="3">
        <v>224</v>
      </c>
      <c r="K96" s="3">
        <v>226</v>
      </c>
      <c r="L96" s="3">
        <v>318.5</v>
      </c>
      <c r="M96" s="3">
        <v>240.3</v>
      </c>
      <c r="N96" s="3">
        <v>256.2</v>
      </c>
      <c r="O96" s="7">
        <f t="shared" si="1"/>
        <v>271.65999999999997</v>
      </c>
      <c r="P96" s="3">
        <v>47</v>
      </c>
      <c r="Q96" s="10"/>
      <c r="R96" s="11"/>
      <c r="S96" s="11"/>
      <c r="U96" s="11"/>
    </row>
    <row r="97" spans="1:21" ht="18.75" x14ac:dyDescent="0.25">
      <c r="A97" s="3">
        <v>71</v>
      </c>
      <c r="B97" s="2" t="s">
        <v>19</v>
      </c>
      <c r="C97" s="3" t="s">
        <v>91</v>
      </c>
      <c r="D97" s="3">
        <v>1</v>
      </c>
      <c r="E97" s="3">
        <v>100</v>
      </c>
      <c r="F97" s="3">
        <v>145</v>
      </c>
      <c r="G97" s="6">
        <v>44369</v>
      </c>
      <c r="H97" s="3">
        <v>31</v>
      </c>
      <c r="I97" s="3">
        <v>232</v>
      </c>
      <c r="J97" s="3">
        <v>232</v>
      </c>
      <c r="K97" s="3">
        <v>230</v>
      </c>
      <c r="L97" s="3">
        <v>86.1</v>
      </c>
      <c r="M97" s="3">
        <v>96.2</v>
      </c>
      <c r="N97" s="3">
        <v>57</v>
      </c>
      <c r="O97" s="7">
        <f t="shared" si="1"/>
        <v>79.75</v>
      </c>
      <c r="P97" s="3">
        <v>55</v>
      </c>
      <c r="Q97" s="10"/>
      <c r="R97" s="11"/>
      <c r="S97" s="11"/>
      <c r="U97" s="11"/>
    </row>
    <row r="98" spans="1:21" ht="18.75" x14ac:dyDescent="0.25">
      <c r="A98" s="3">
        <v>72</v>
      </c>
      <c r="B98" s="2" t="s">
        <v>19</v>
      </c>
      <c r="C98" s="3" t="s">
        <v>92</v>
      </c>
      <c r="D98" s="3">
        <v>1</v>
      </c>
      <c r="E98" s="3">
        <v>250</v>
      </c>
      <c r="F98" s="3">
        <v>361</v>
      </c>
      <c r="G98" s="6">
        <v>44369</v>
      </c>
      <c r="H98" s="3">
        <v>31</v>
      </c>
      <c r="I98" s="3">
        <v>235</v>
      </c>
      <c r="J98" s="3">
        <v>234</v>
      </c>
      <c r="K98" s="3">
        <v>231</v>
      </c>
      <c r="L98" s="3">
        <v>128.30000000000001</v>
      </c>
      <c r="M98" s="3">
        <v>188.2</v>
      </c>
      <c r="N98" s="3">
        <v>149.19999999999999</v>
      </c>
      <c r="O98" s="7">
        <f t="shared" si="1"/>
        <v>155.22999999999999</v>
      </c>
      <c r="P98" s="3">
        <v>43</v>
      </c>
      <c r="Q98" s="10"/>
      <c r="R98" s="11"/>
      <c r="S98" s="11"/>
    </row>
    <row r="99" spans="1:21" ht="18.75" x14ac:dyDescent="0.25">
      <c r="A99" s="3">
        <v>73</v>
      </c>
      <c r="B99" s="2" t="s">
        <v>19</v>
      </c>
      <c r="C99" s="3" t="s">
        <v>93</v>
      </c>
      <c r="D99" s="3">
        <v>1</v>
      </c>
      <c r="E99" s="3">
        <v>250</v>
      </c>
      <c r="F99" s="3">
        <v>361</v>
      </c>
      <c r="G99" s="6">
        <v>44369</v>
      </c>
      <c r="H99" s="3">
        <v>31</v>
      </c>
      <c r="I99" s="3">
        <v>231</v>
      </c>
      <c r="J99" s="3">
        <v>232</v>
      </c>
      <c r="K99" s="3">
        <v>230</v>
      </c>
      <c r="L99" s="3">
        <v>154.1</v>
      </c>
      <c r="M99" s="3">
        <v>180.3</v>
      </c>
      <c r="N99" s="3">
        <v>131.30000000000001</v>
      </c>
      <c r="O99" s="7">
        <f t="shared" si="1"/>
        <v>155.22999999999999</v>
      </c>
      <c r="P99" s="3">
        <v>43</v>
      </c>
      <c r="Q99" s="10"/>
      <c r="R99" s="11"/>
      <c r="S99" s="11"/>
    </row>
    <row r="100" spans="1:21" ht="18.75" x14ac:dyDescent="0.25">
      <c r="A100" s="3">
        <v>74</v>
      </c>
      <c r="B100" s="2" t="s">
        <v>19</v>
      </c>
      <c r="C100" s="3" t="s">
        <v>97</v>
      </c>
      <c r="D100" s="3">
        <v>1</v>
      </c>
      <c r="E100" s="3">
        <v>630</v>
      </c>
      <c r="F100" s="3">
        <v>910</v>
      </c>
      <c r="G100" s="6">
        <v>44369</v>
      </c>
      <c r="H100" s="3">
        <v>31</v>
      </c>
      <c r="I100" s="3">
        <v>235</v>
      </c>
      <c r="J100" s="3">
        <v>236</v>
      </c>
      <c r="K100" s="3">
        <v>233</v>
      </c>
      <c r="L100" s="3">
        <v>296.2</v>
      </c>
      <c r="M100" s="3">
        <v>328</v>
      </c>
      <c r="N100" s="3">
        <v>322.89999999999998</v>
      </c>
      <c r="O100" s="7">
        <f>SUM(L100:N100)/3</f>
        <v>315.7</v>
      </c>
      <c r="P100" s="8">
        <f>(O100/F100)*100</f>
        <v>34.692307692307686</v>
      </c>
      <c r="Q100" s="9"/>
    </row>
    <row r="101" spans="1:21" ht="18.75" x14ac:dyDescent="0.25">
      <c r="A101" s="3">
        <v>75</v>
      </c>
      <c r="B101" s="1" t="s">
        <v>19</v>
      </c>
      <c r="C101" s="3" t="s">
        <v>94</v>
      </c>
      <c r="D101" s="3">
        <v>1</v>
      </c>
      <c r="E101" s="3">
        <v>160</v>
      </c>
      <c r="F101" s="3">
        <v>231</v>
      </c>
      <c r="G101" s="6">
        <v>44369</v>
      </c>
      <c r="H101" s="3">
        <v>31</v>
      </c>
      <c r="I101" s="3">
        <v>225</v>
      </c>
      <c r="J101" s="3">
        <v>221</v>
      </c>
      <c r="K101" s="3">
        <v>227</v>
      </c>
      <c r="L101" s="3">
        <v>48.4</v>
      </c>
      <c r="M101" s="3">
        <v>34.4</v>
      </c>
      <c r="N101" s="3">
        <v>41.9</v>
      </c>
      <c r="O101" s="7">
        <f t="shared" si="1"/>
        <v>41.58</v>
      </c>
      <c r="P101" s="3">
        <v>18</v>
      </c>
      <c r="Q101" s="10"/>
      <c r="R101" s="11"/>
      <c r="S101" s="11"/>
    </row>
    <row r="104" spans="1:21" ht="49.9" customHeight="1" x14ac:dyDescent="0.25">
      <c r="B104" s="24" t="s">
        <v>100</v>
      </c>
      <c r="C104" s="25"/>
      <c r="D104" s="17" t="s">
        <v>105</v>
      </c>
      <c r="E104" s="18"/>
      <c r="F104" s="18"/>
      <c r="G104" s="19"/>
    </row>
    <row r="106" spans="1:21" s="14" customFormat="1" ht="18.75" x14ac:dyDescent="0.3">
      <c r="B106" s="14" t="s">
        <v>103</v>
      </c>
      <c r="C106" s="15"/>
      <c r="D106" s="15"/>
      <c r="E106" s="15"/>
      <c r="F106" s="15"/>
      <c r="G106" s="15"/>
    </row>
    <row r="107" spans="1:21" s="14" customFormat="1" ht="18.75" x14ac:dyDescent="0.3">
      <c r="C107" s="15"/>
      <c r="D107" s="15"/>
      <c r="E107" s="15"/>
      <c r="F107" s="15"/>
      <c r="G107" s="15"/>
    </row>
    <row r="108" spans="1:21" s="14" customFormat="1" ht="18.75" x14ac:dyDescent="0.3">
      <c r="B108" s="14" t="s">
        <v>102</v>
      </c>
      <c r="C108" s="15"/>
      <c r="D108" s="15"/>
      <c r="E108" s="15"/>
      <c r="F108" s="15"/>
      <c r="G108" s="15"/>
    </row>
    <row r="109" spans="1:21" s="14" customFormat="1" ht="18.75" x14ac:dyDescent="0.3">
      <c r="B109" s="14" t="s">
        <v>107</v>
      </c>
      <c r="C109" s="15"/>
      <c r="D109" s="15"/>
      <c r="E109" s="15"/>
      <c r="F109" s="15"/>
      <c r="G109" s="15"/>
    </row>
    <row r="110" spans="1:21" s="14" customFormat="1" ht="18.75" x14ac:dyDescent="0.3">
      <c r="C110" s="15"/>
      <c r="D110" s="15"/>
      <c r="E110" s="15"/>
      <c r="F110" s="15"/>
      <c r="G110" s="15"/>
    </row>
    <row r="111" spans="1:21" s="14" customFormat="1" ht="18.75" x14ac:dyDescent="0.3">
      <c r="B111" s="14" t="s">
        <v>104</v>
      </c>
      <c r="C111" s="15"/>
      <c r="D111" s="15"/>
      <c r="E111" s="15"/>
      <c r="F111" s="15"/>
      <c r="G111" s="15"/>
    </row>
    <row r="112" spans="1:21" s="14" customFormat="1" ht="18.75" x14ac:dyDescent="0.3">
      <c r="C112" s="15"/>
      <c r="D112" s="15"/>
      <c r="E112" s="15"/>
      <c r="F112" s="15"/>
      <c r="G112" s="15"/>
    </row>
    <row r="113" spans="2:7" s="14" customFormat="1" ht="18.75" x14ac:dyDescent="0.3">
      <c r="B113" s="14" t="s">
        <v>101</v>
      </c>
      <c r="C113" s="15"/>
      <c r="D113" s="15"/>
      <c r="E113" s="15"/>
      <c r="F113" s="15"/>
      <c r="G113" s="15"/>
    </row>
    <row r="114" spans="2:7" s="14" customFormat="1" ht="18.75" x14ac:dyDescent="0.3">
      <c r="C114" s="15"/>
      <c r="D114" s="15"/>
      <c r="E114" s="15"/>
      <c r="F114" s="15"/>
      <c r="G114" s="15"/>
    </row>
    <row r="115" spans="2:7" s="14" customFormat="1" ht="18.75" x14ac:dyDescent="0.3">
      <c r="B115" s="14" t="s">
        <v>108</v>
      </c>
      <c r="C115" s="15"/>
      <c r="D115" s="15"/>
      <c r="E115" s="15"/>
      <c r="F115" s="15"/>
      <c r="G115" s="15"/>
    </row>
  </sheetData>
  <mergeCells count="17">
    <mergeCell ref="O5:O6"/>
    <mergeCell ref="P5:P6"/>
    <mergeCell ref="B104:C104"/>
    <mergeCell ref="D104:G104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N5"/>
  </mergeCells>
  <pageMargins left="0.78740157480314965" right="0.59055118110236227" top="0.74803149606299213" bottom="0.74803149606299213" header="0.31496062992125984" footer="0.31496062992125984"/>
  <pageSetup paperSize="9" scale="63" fitToHeight="3" orientation="landscape" verticalDpi="0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замер 22-25.06.2021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2021-06-28T07:22:29Z</dcterms:modified>
</cp:coreProperties>
</file>