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 Ф.5 03.24" sheetId="2" r:id="rId1"/>
    <sheet name="Лист1" sheetId="1" r:id="rId2"/>
  </sheets>
  <externalReferences>
    <externalReference r:id="rId3"/>
  </externalReferences>
  <definedNames>
    <definedName name="Print_Area_0" localSheetId="0">' Ф.5 03.24'!$A$2:$E$26</definedName>
    <definedName name="Print_Area_0_0" localSheetId="0">' Ф.5 03.24'!$A$2:$E$26</definedName>
    <definedName name="Print_Area_0_0_0" localSheetId="0">' Ф.5 03.24'!$A$2:$E$26</definedName>
    <definedName name="Print_Area_0_0_0_0" localSheetId="0">' Ф.5 03.24'!$A$2:$E$26</definedName>
    <definedName name="Print_Area_0_0_0_0_0" localSheetId="0">' Ф.5 03.24'!$A$2:$E$26</definedName>
    <definedName name="Print_Area_0_0_0_0_0_0" localSheetId="0">' Ф.5 03.24'!$A$2:$E$26</definedName>
    <definedName name="Print_Area_0_0_0_0_0_0_0" localSheetId="0">' Ф.5 03.24'!$A$2:$E$26</definedName>
    <definedName name="Print_Area_0_0_0_0_0_0_0_0" localSheetId="0">' Ф.5 03.24'!$A$2:$E$26</definedName>
    <definedName name="Print_Area_0_0_0_0_0_0_0_0_0" localSheetId="0">' Ф.5 03.24'!$A$2:$E$26</definedName>
    <definedName name="Print_Area_0_0_0_0_0_0_0_0_0_0" localSheetId="0">' Ф.5 03.24'!$A$2:$E$26</definedName>
    <definedName name="Print_Area_0_0_0_0_0_0_0_0_0_0_0" localSheetId="0">' Ф.5 03.24'!$A$2:$E$26</definedName>
    <definedName name="Print_Area_0_0_0_0_0_0_0_0_0_0_0_0" localSheetId="0">' Ф.5 03.24'!$A$2:$E$26</definedName>
    <definedName name="Print_Area_0_0_0_0_0_0_0_0_0_0_0_0_0" localSheetId="0">' Ф.5 03.24'!$A$2:$E$26</definedName>
    <definedName name="Print_Area_0_0_0_0_0_0_0_0_0_0_0_0_0_0" localSheetId="0">' Ф.5 03.24'!$A$2:$E$26</definedName>
    <definedName name="Print_Area_0_0_0_0_0_0_0_0_0_0_0_0_0_0_0" localSheetId="0">' Ф.5 03.24'!$A$2:$E$26</definedName>
    <definedName name="Print_Area_0_0_0_0_0_0_0_0_0_0_0_0_0_0_0_0" localSheetId="0">' Ф.5 03.24'!$A$2:$E$26</definedName>
    <definedName name="Print_Area_0_0_0_0_0_0_0_0_0_0_0_0_0_0_0_0_0" localSheetId="0">' Ф.5 03.24'!$A$2:$E$26</definedName>
    <definedName name="Print_Area_0_0_0_0_0_0_0_0_0_0_0_0_0_0_0_0_0_0" localSheetId="0">' Ф.5 03.24'!$A$2:$E$26</definedName>
    <definedName name="Print_Area_0_0_0_0_0_0_0_0_0_0_0_0_0_0_0_0_0_0_0" localSheetId="0">' Ф.5 03.24'!$A$2:$E$26</definedName>
    <definedName name="Print_Area_0_0_0_0_0_0_0_0_0_0_0_0_0_0_0_0_0_0_0_0" localSheetId="0">' Ф.5 03.24'!$A$2:$E$26</definedName>
    <definedName name="Print_Area_0_0_0_0_0_0_0_0_0_0_0_0_0_0_0_0_0_0_0_0_0" localSheetId="0">' Ф.5 03.24'!$A$2:$E$26</definedName>
    <definedName name="Print_Area_0_0_0_0_0_0_0_0_0_0_0_0_0_0_0_0_0_0_0_0_0_0" localSheetId="0">' Ф.5 03.24'!$A$2:$E$26</definedName>
    <definedName name="Print_Area_0_0_0_0_0_0_0_0_0_0_0_0_0_0_0_0_0_0_0_0_0_0_0" localSheetId="0">' Ф.5 03.24'!$A$2:$E$25</definedName>
    <definedName name="Print_Area_0_0_0_0_0_0_0_0_0_0_0_0_0_0_0_0_0_0_0_0_0_0_0_0" localSheetId="0">' Ф.5 03.24'!$A$2:$E$26</definedName>
    <definedName name="Print_Area_0_0_0_0_0_0_0_0_0_0_0_0_0_0_0_0_0_0_0_0_0_0_0_0_0" localSheetId="0">' Ф.5 03.24'!$A$2:$E$25</definedName>
    <definedName name="Print_Area_0_0_0_0_0_0_0_0_0_0_0_0_0_0_0_0_0_0_0_0_0_0_0_0_0_0" localSheetId="0">' Ф.5 03.24'!$A$2:$E$24</definedName>
    <definedName name="Print_Area_0_0_0_0_0_0_0_0_0_0_0_0_0_0_0_0_0_0_0_0_0_0_0_0_0_0_0" localSheetId="0">' Ф.5 03.24'!$A$2:$E$25</definedName>
    <definedName name="Print_Area_0_0_0_0_0_0_0_0_0_0_0_0_0_0_0_0_0_0_0_0_0_0_0_0_0_0_0_0" localSheetId="0">' Ф.5 03.24'!$A$2:$E$24</definedName>
    <definedName name="Print_Area_0_0_0_0_0_0_0_0_0_0_0_0_0_0_0_0_0_0_0_0_0_0_0_0_0_0_0_0_0" localSheetId="0">' Ф.5 03.24'!$A$2:$E$25</definedName>
    <definedName name="Print_Area_0_0_0_0_0_0_0_0_0_0_0_0_0_0_0_0_0_0_0_0_0_0_0_0_0_0_0_0_0_0" localSheetId="0">' Ф.5 03.24'!$A$2:$E$24</definedName>
    <definedName name="Print_Area_0_0_0_0_0_0_0_0_0_0_0_0_0_0_0_0_0_0_0_0_0_0_0_0_0_0_0_0_0_0_0" localSheetId="0">' Ф.5 03.24'!$A$2:$E$25</definedName>
    <definedName name="Print_Area_0_0_0_0_0_0_0_0_0_0_0_0_0_0_0_0_0_0_0_0_0_0_0_0_0_0_0_0_0_0_0_0" localSheetId="0">' Ф.5 03.24'!$A$2:$E$24</definedName>
    <definedName name="Print_Area_0_0_0_0_0_0_0_0_0_0_0_0_0_0_0_0_0_0_0_0_0_0_0_0_0_0_0_0_0_0_0_0_0" localSheetId="0">' Ф.5 03.24'!$A$2:$E$17</definedName>
    <definedName name="Print_Area_0_0_0_0_0_0_0_0_0_0_0_0_0_0_0_0_0_0_0_0_0_0_0_0_0_0_0_0_0_0_0_0_0_0" localSheetId="0">' Ф.5 03.24'!$A$2:$E$17</definedName>
    <definedName name="_xlnm.Print_Area" localSheetId="0">' Ф.5 03.24'!$A$1:$E$35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B17" i="2"/>
  <c r="B16" i="2"/>
  <c r="B15" i="2"/>
  <c r="B14" i="2"/>
  <c r="B13" i="2"/>
  <c r="B12" i="2"/>
  <c r="D11" i="2"/>
  <c r="C11" i="2"/>
  <c r="C13" i="2" s="1"/>
  <c r="C15" i="2" s="1"/>
  <c r="B11" i="2"/>
  <c r="C10" i="2"/>
  <c r="D10" i="2" s="1"/>
  <c r="B10" i="2"/>
  <c r="B18" i="2" s="1"/>
  <c r="C17" i="2" l="1"/>
  <c r="D17" i="2" s="1"/>
  <c r="D15" i="2"/>
  <c r="D13" i="2"/>
  <c r="C12" i="2"/>
  <c r="C14" i="2" s="1"/>
  <c r="C16" i="2" l="1"/>
  <c r="D16" i="2" s="1"/>
  <c r="D14" i="2"/>
  <c r="D12" i="2"/>
  <c r="D18" i="2" s="1"/>
</calcChain>
</file>

<file path=xl/sharedStrings.xml><?xml version="1.0" encoding="utf-8"?>
<sst xmlns="http://schemas.openxmlformats.org/spreadsheetml/2006/main" count="43" uniqueCount="40">
  <si>
    <t>Форма №5 к приложению 1 к постановлению Региональной службы по тарифам Ростовской области от 23.04.2019 №14/1</t>
  </si>
  <si>
    <t xml:space="preserve">               Сведения об объемах покупки (продажи) электроэнергии, приобретаемой в целях компенсации потерь  (Форма №5)                                                                                                                                                                                                                                                        за МАРТ 2024г</t>
  </si>
  <si>
    <t>(ежемесячная, годовая)</t>
  </si>
  <si>
    <t>Сроки представления: ежеквартально не позднее 40 календарных дней после отчетного периода</t>
  </si>
  <si>
    <t>Наименование отчитывающейся организации</t>
  </si>
  <si>
    <t>ООО «ТЭК»</t>
  </si>
  <si>
    <t>Почтовый адрес</t>
  </si>
  <si>
    <t>347913, РО, г.Таганрог ул.Б.Бульварная,10/5</t>
  </si>
  <si>
    <t xml:space="preserve"> </t>
  </si>
  <si>
    <t>Предъявлено к оплате за отчетный период</t>
  </si>
  <si>
    <t>Оплачено за предыдущий отчетный период, руб.</t>
  </si>
  <si>
    <t>Объем (тыс. кВтч)</t>
  </si>
  <si>
    <t xml:space="preserve">Тариф (руб./кВтч) с НДС </t>
  </si>
  <si>
    <t>Стоимость, руб. С НДС</t>
  </si>
  <si>
    <t>Электроэнергия ВН 1 по ценовой категории в объеме потерь, учтенном в Сводном прогнозном балансе</t>
  </si>
  <si>
    <r>
      <t>Электроэнергия ВН 1 по ценовой категории</t>
    </r>
    <r>
      <rPr>
        <b/>
        <sz val="12"/>
        <color rgb="FFFF0000"/>
        <rFont val="Times New Roman"/>
        <family val="1"/>
        <charset val="204"/>
      </rPr>
      <t xml:space="preserve"> сверх объема</t>
    </r>
    <r>
      <rPr>
        <b/>
        <sz val="12"/>
        <rFont val="Times New Roman"/>
        <family val="1"/>
        <charset val="1"/>
      </rPr>
      <t xml:space="preserve"> потерь, учтенном в Сводном прогнозном балансе</t>
    </r>
  </si>
  <si>
    <t>Электроэнергия СН 1 по ценовой категории в объеме потерь, учтенном в Сводном прогнозном балансе</t>
  </si>
  <si>
    <r>
      <t xml:space="preserve">Электроэнергия СН 1 по ценовой категории </t>
    </r>
    <r>
      <rPr>
        <b/>
        <sz val="12"/>
        <color rgb="FFFF0000"/>
        <rFont val="Times New Roman"/>
        <family val="1"/>
        <charset val="204"/>
      </rPr>
      <t xml:space="preserve"> сверх объема</t>
    </r>
    <r>
      <rPr>
        <b/>
        <sz val="12"/>
        <rFont val="Times New Roman"/>
        <family val="1"/>
        <charset val="1"/>
      </rPr>
      <t xml:space="preserve"> потерь, учтенного в Сводном прогнозном балансе</t>
    </r>
  </si>
  <si>
    <t>Электроэнергия СН 2 по ценовой категории в объеме потерь, учтенном в Сводном прогнозном балансе</t>
  </si>
  <si>
    <r>
      <t xml:space="preserve">Электроэнергия СН 2 по ценой категории в объеме потерь </t>
    </r>
    <r>
      <rPr>
        <b/>
        <sz val="12"/>
        <color rgb="FFFF0000"/>
        <rFont val="Times New Roman"/>
        <family val="1"/>
        <charset val="204"/>
      </rPr>
      <t>сверх объема ,</t>
    </r>
    <r>
      <rPr>
        <b/>
        <sz val="12"/>
        <rFont val="Times New Roman"/>
        <family val="1"/>
        <charset val="1"/>
      </rPr>
      <t>учтенном в прогнозном балансе</t>
    </r>
  </si>
  <si>
    <t>Электроэнергия НН 1 по ценовой категории в объеме потерь, учтенном в Сводном прогнозном балансе</t>
  </si>
  <si>
    <r>
      <t xml:space="preserve">Электроэнергия НН 1 по ценовой категории в объеме потерь </t>
    </r>
    <r>
      <rPr>
        <b/>
        <sz val="12"/>
        <color rgb="FFFF0000"/>
        <rFont val="Times New Roman"/>
        <family val="1"/>
        <charset val="204"/>
      </rPr>
      <t>сверх объема,</t>
    </r>
    <r>
      <rPr>
        <b/>
        <sz val="12"/>
        <rFont val="Times New Roman"/>
        <family val="1"/>
        <charset val="1"/>
      </rPr>
      <t xml:space="preserve"> учетного в Сводном прогнозном</t>
    </r>
  </si>
  <si>
    <t>Итого:</t>
  </si>
  <si>
    <t xml:space="preserve">Руководитель организации  </t>
  </si>
  <si>
    <t>Исполнительный  директор ООО «ТЭК »</t>
  </si>
  <si>
    <t>В.В. Сабельникова</t>
  </si>
  <si>
    <t>(должность)</t>
  </si>
  <si>
    <t>(ФИО)</t>
  </si>
  <si>
    <t>(подпись )</t>
  </si>
  <si>
    <t>Руководитель организации ООО "Примэнерго"             ___________________________     Тихомиров Н.П.</t>
  </si>
  <si>
    <t>МП</t>
  </si>
  <si>
    <t>мп</t>
  </si>
  <si>
    <t xml:space="preserve">Должностное лицо, ответственное за составление формы </t>
  </si>
  <si>
    <t xml:space="preserve"> начальник отдела по реализации услуг </t>
  </si>
  <si>
    <t xml:space="preserve">К.В. Чегиани </t>
  </si>
  <si>
    <t>кт 8-8634-431-241</t>
  </si>
  <si>
    <t>"_25_" АПРЕЛЯ  2024г.</t>
  </si>
  <si>
    <t>(номер контактного телефона)</t>
  </si>
  <si>
    <t>(дата составления документа)</t>
  </si>
  <si>
    <t>* - Наименование сетевой организации, приобретающей у гарантирующего поставщика электроэнергию в целях компенсации потерь .                                                                        Гарантирующий  поставщик  - ПАО «ТНС энерго Ростов-на-Дону»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</si>
</sst>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1"/>
      <name val="Arial"/>
      <family val="2"/>
      <charset val="1"/>
    </font>
    <font>
      <b/>
      <sz val="12"/>
      <name val="Times New Roman"/>
      <family val="1"/>
      <charset val="1"/>
    </font>
    <font>
      <b/>
      <sz val="12"/>
      <color rgb="FFC00000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8"/>
      <color rgb="FFFF000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sz val="14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left" wrapText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2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0" xfId="1" applyFont="1"/>
    <xf numFmtId="164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 wrapText="1"/>
    </xf>
    <xf numFmtId="164" fontId="6" fillId="0" borderId="0" xfId="1" applyNumberFormat="1" applyFont="1"/>
    <xf numFmtId="4" fontId="8" fillId="0" borderId="0" xfId="1" applyNumberFormat="1" applyFont="1" applyAlignment="1">
      <alignment horizontal="center" vertical="center" wrapText="1"/>
    </xf>
    <xf numFmtId="0" fontId="11" fillId="0" borderId="0" xfId="1" applyFont="1"/>
    <xf numFmtId="165" fontId="8" fillId="0" borderId="2" xfId="1" applyNumberFormat="1" applyFont="1" applyBorder="1" applyAlignment="1">
      <alignment horizontal="center" vertical="center" wrapText="1"/>
    </xf>
    <xf numFmtId="4" fontId="12" fillId="0" borderId="7" xfId="1" applyNumberFormat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164" fontId="14" fillId="0" borderId="0" xfId="1" applyNumberFormat="1" applyFont="1"/>
    <xf numFmtId="164" fontId="11" fillId="0" borderId="0" xfId="1" applyNumberFormat="1" applyFont="1"/>
    <xf numFmtId="0" fontId="13" fillId="0" borderId="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4" fontId="12" fillId="0" borderId="2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left" wrapText="1"/>
    </xf>
    <xf numFmtId="0" fontId="15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wrapText="1"/>
    </xf>
    <xf numFmtId="0" fontId="18" fillId="0" borderId="0" xfId="1" applyFont="1"/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64" fontId="19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0" fillId="0" borderId="0" xfId="1" applyFont="1" applyAlignment="1">
      <alignment horizontal="left" vertical="center" wrapText="1"/>
    </xf>
    <xf numFmtId="0" fontId="1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+&#1058;&#1069;&#1050;_&#1060;.5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 23г"/>
      <sheetName val=" Ф.5 03.24"/>
      <sheetName val=" Ф.5 02.24"/>
      <sheetName val=" Ф.5 01.24"/>
    </sheetNames>
    <sheetDataSet>
      <sheetData sheetId="0">
        <row r="19">
          <cell r="D19">
            <v>0</v>
          </cell>
          <cell r="G19">
            <v>0</v>
          </cell>
          <cell r="J19">
            <v>0</v>
          </cell>
          <cell r="M19">
            <v>0</v>
          </cell>
        </row>
        <row r="53">
          <cell r="Q53">
            <v>3.7885900000000001</v>
          </cell>
        </row>
        <row r="55">
          <cell r="Q55">
            <v>3.6692900000000002</v>
          </cell>
        </row>
        <row r="63">
          <cell r="B63">
            <v>39656</v>
          </cell>
          <cell r="E63">
            <v>14565</v>
          </cell>
          <cell r="H63">
            <v>739300</v>
          </cell>
          <cell r="K63">
            <v>177266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K33"/>
  <sheetViews>
    <sheetView tabSelected="1" view="pageBreakPreview" zoomScale="84" zoomScaleNormal="84" zoomScaleSheetLayoutView="84" workbookViewId="0">
      <selection activeCell="K13" sqref="K13"/>
    </sheetView>
  </sheetViews>
  <sheetFormatPr defaultRowHeight="15" x14ac:dyDescent="0.25"/>
  <cols>
    <col min="1" max="1" width="49.42578125" style="1" customWidth="1"/>
    <col min="2" max="2" width="25.140625" style="2" customWidth="1"/>
    <col min="3" max="3" width="29.42578125" style="3" customWidth="1"/>
    <col min="4" max="4" width="30.140625" style="3" customWidth="1"/>
    <col min="5" max="5" width="26.42578125" style="3" customWidth="1"/>
    <col min="6" max="6" width="31.85546875" style="4" customWidth="1"/>
    <col min="7" max="7" width="9.7109375" style="4" customWidth="1"/>
    <col min="8" max="8" width="13.28515625" style="4" customWidth="1"/>
    <col min="9" max="1016" width="9.7109375" style="4" customWidth="1"/>
    <col min="1017" max="1025" width="9.7109375" style="14" customWidth="1"/>
    <col min="1026" max="16384" width="9.140625" style="46"/>
  </cols>
  <sheetData>
    <row r="1" spans="1:9" ht="12.75" customHeight="1" x14ac:dyDescent="0.25"/>
    <row r="2" spans="1:9" ht="42.95" customHeight="1" x14ac:dyDescent="0.25">
      <c r="C2" s="5"/>
      <c r="D2" s="6" t="s">
        <v>0</v>
      </c>
      <c r="E2" s="6"/>
    </row>
    <row r="3" spans="1:9" ht="63.75" customHeight="1" x14ac:dyDescent="0.25">
      <c r="A3" s="7" t="s">
        <v>1</v>
      </c>
      <c r="B3" s="7"/>
      <c r="C3" s="7"/>
      <c r="D3" s="7"/>
      <c r="E3" s="7"/>
      <c r="F3" s="8"/>
      <c r="G3" s="8"/>
      <c r="H3" s="8"/>
      <c r="I3" s="8"/>
    </row>
    <row r="4" spans="1:9" ht="21.75" customHeight="1" x14ac:dyDescent="0.25">
      <c r="A4" s="9" t="s">
        <v>2</v>
      </c>
      <c r="B4" s="10"/>
      <c r="C4" s="10"/>
      <c r="D4" s="10"/>
      <c r="E4" s="11"/>
      <c r="F4" s="8"/>
      <c r="G4" s="8"/>
      <c r="H4" s="8"/>
      <c r="I4" s="8"/>
    </row>
    <row r="5" spans="1:9" ht="28.35" customHeight="1" x14ac:dyDescent="0.25">
      <c r="A5" s="12" t="s">
        <v>3</v>
      </c>
      <c r="B5" s="12"/>
      <c r="C5" s="12"/>
      <c r="D5" s="12"/>
      <c r="E5" s="12"/>
      <c r="F5" s="8"/>
      <c r="G5" s="8"/>
      <c r="H5" s="8"/>
      <c r="I5" s="8"/>
    </row>
    <row r="6" spans="1:9" ht="28.35" customHeight="1" x14ac:dyDescent="0.25">
      <c r="A6" s="12" t="s">
        <v>4</v>
      </c>
      <c r="B6" s="12"/>
      <c r="C6" s="12"/>
      <c r="D6" s="13" t="s">
        <v>5</v>
      </c>
      <c r="E6" s="13"/>
      <c r="F6" s="8"/>
      <c r="G6" s="8"/>
      <c r="H6" s="8"/>
      <c r="I6" s="8"/>
    </row>
    <row r="7" spans="1:9" ht="28.35" customHeight="1" x14ac:dyDescent="0.25">
      <c r="A7" s="12" t="s">
        <v>6</v>
      </c>
      <c r="B7" s="12"/>
      <c r="C7" s="12"/>
      <c r="D7" s="13" t="s">
        <v>7</v>
      </c>
      <c r="E7" s="13"/>
      <c r="F7" s="8"/>
      <c r="G7" s="8"/>
      <c r="H7" s="8"/>
      <c r="I7" s="8"/>
    </row>
    <row r="8" spans="1:9" s="14" customFormat="1" ht="23.25" customHeight="1" x14ac:dyDescent="0.2">
      <c r="A8" s="13" t="s">
        <v>8</v>
      </c>
      <c r="B8" s="13" t="s">
        <v>9</v>
      </c>
      <c r="C8" s="13"/>
      <c r="D8" s="13"/>
      <c r="E8" s="13" t="s">
        <v>10</v>
      </c>
    </row>
    <row r="9" spans="1:9" s="14" customFormat="1" ht="30.4" customHeight="1" x14ac:dyDescent="0.2">
      <c r="A9" s="13"/>
      <c r="B9" s="15" t="s">
        <v>11</v>
      </c>
      <c r="C9" s="16" t="s">
        <v>12</v>
      </c>
      <c r="D9" s="16" t="s">
        <v>13</v>
      </c>
      <c r="E9" s="13"/>
    </row>
    <row r="10" spans="1:9" s="14" customFormat="1" ht="56.65" customHeight="1" x14ac:dyDescent="0.2">
      <c r="A10" s="16" t="s">
        <v>14</v>
      </c>
      <c r="B10" s="15">
        <f>'[1]расчет с 23г'!B63/1000</f>
        <v>39.655999999999999</v>
      </c>
      <c r="C10" s="17">
        <f>'[1]расчет с 23г'!Q53*1.2</f>
        <v>4.5463079999999998</v>
      </c>
      <c r="D10" s="18">
        <f t="shared" ref="D10:D17" si="0">(B10*C10*1000)</f>
        <v>180288.390048</v>
      </c>
      <c r="E10" s="19"/>
      <c r="G10" s="20"/>
    </row>
    <row r="11" spans="1:9" s="22" customFormat="1" ht="56.65" customHeight="1" x14ac:dyDescent="0.2">
      <c r="A11" s="16" t="s">
        <v>15</v>
      </c>
      <c r="B11" s="15">
        <f>'[1]расчет с 23г'!D19/1000</f>
        <v>0</v>
      </c>
      <c r="C11" s="17">
        <f>'[1]расчет с 23г'!Q55*1.2</f>
        <v>4.4031479999999998</v>
      </c>
      <c r="D11" s="18">
        <f t="shared" si="0"/>
        <v>0</v>
      </c>
      <c r="E11" s="21"/>
    </row>
    <row r="12" spans="1:9" s="14" customFormat="1" ht="56.65" customHeight="1" x14ac:dyDescent="0.2">
      <c r="A12" s="16" t="s">
        <v>16</v>
      </c>
      <c r="B12" s="15">
        <f>'[1]расчет с 23г'!E63/1000</f>
        <v>14.565</v>
      </c>
      <c r="C12" s="23">
        <f t="shared" ref="C12:C17" si="1">C10</f>
        <v>4.5463079999999998</v>
      </c>
      <c r="D12" s="18">
        <f t="shared" si="0"/>
        <v>66216.976019999987</v>
      </c>
      <c r="E12" s="24">
        <v>6097203.3899999997</v>
      </c>
      <c r="G12" s="20"/>
    </row>
    <row r="13" spans="1:9" s="22" customFormat="1" ht="56.65" customHeight="1" x14ac:dyDescent="0.2">
      <c r="A13" s="16" t="s">
        <v>17</v>
      </c>
      <c r="B13" s="15">
        <f>'[1]расчет с 23г'!G19/1000</f>
        <v>0</v>
      </c>
      <c r="C13" s="23">
        <f t="shared" si="1"/>
        <v>4.4031479999999998</v>
      </c>
      <c r="D13" s="18">
        <f t="shared" si="0"/>
        <v>0</v>
      </c>
      <c r="E13" s="25"/>
    </row>
    <row r="14" spans="1:9" s="14" customFormat="1" ht="56.65" customHeight="1" x14ac:dyDescent="0.3">
      <c r="A14" s="16" t="s">
        <v>18</v>
      </c>
      <c r="B14" s="15">
        <f>'[1]расчет с 23г'!H63/1000</f>
        <v>739.3</v>
      </c>
      <c r="C14" s="23">
        <f t="shared" si="1"/>
        <v>4.5463079999999998</v>
      </c>
      <c r="D14" s="18">
        <f t="shared" si="0"/>
        <v>3361085.5043999995</v>
      </c>
      <c r="E14" s="25"/>
      <c r="H14" s="26"/>
    </row>
    <row r="15" spans="1:9" s="22" customFormat="1" ht="56.65" customHeight="1" x14ac:dyDescent="0.2">
      <c r="A15" s="16" t="s">
        <v>19</v>
      </c>
      <c r="B15" s="15">
        <f>'[1]расчет с 23г'!J19/1000</f>
        <v>0</v>
      </c>
      <c r="C15" s="23">
        <f t="shared" si="1"/>
        <v>4.4031479999999998</v>
      </c>
      <c r="D15" s="18">
        <f t="shared" si="0"/>
        <v>0</v>
      </c>
      <c r="E15" s="25"/>
      <c r="H15" s="27"/>
    </row>
    <row r="16" spans="1:9" s="14" customFormat="1" ht="56.65" customHeight="1" x14ac:dyDescent="0.2">
      <c r="A16" s="16" t="s">
        <v>20</v>
      </c>
      <c r="B16" s="15">
        <f>'[1]расчет с 23г'!K63/1000</f>
        <v>177.26599999999999</v>
      </c>
      <c r="C16" s="23">
        <f t="shared" si="1"/>
        <v>4.5463079999999998</v>
      </c>
      <c r="D16" s="18">
        <f t="shared" si="0"/>
        <v>805905.83392799983</v>
      </c>
      <c r="E16" s="25"/>
    </row>
    <row r="17" spans="1:1025" s="22" customFormat="1" ht="56.65" customHeight="1" x14ac:dyDescent="0.2">
      <c r="A17" s="16" t="s">
        <v>21</v>
      </c>
      <c r="B17" s="15">
        <f>'[1]расчет с 23г'!M19/1000</f>
        <v>0</v>
      </c>
      <c r="C17" s="23">
        <f t="shared" si="1"/>
        <v>4.4031479999999998</v>
      </c>
      <c r="D17" s="18">
        <f t="shared" si="0"/>
        <v>0</v>
      </c>
      <c r="E17" s="28"/>
    </row>
    <row r="18" spans="1:1025" s="4" customFormat="1" ht="56.65" customHeight="1" x14ac:dyDescent="0.25">
      <c r="A18" s="29" t="s">
        <v>22</v>
      </c>
      <c r="B18" s="15">
        <f>SUM(B10:B17)</f>
        <v>970.78699999999992</v>
      </c>
      <c r="C18" s="23"/>
      <c r="D18" s="18">
        <f>SUM(D10:D17)</f>
        <v>4413496.7043959992</v>
      </c>
      <c r="E18" s="30">
        <f>E12</f>
        <v>6097203.3899999997</v>
      </c>
      <c r="F18" s="31"/>
      <c r="H18" s="31"/>
      <c r="AMC18" s="14"/>
      <c r="AMD18" s="14"/>
      <c r="AME18" s="14"/>
      <c r="AMF18" s="14"/>
      <c r="AMG18" s="14"/>
      <c r="AMH18" s="14"/>
      <c r="AMI18" s="14"/>
      <c r="AMJ18" s="14"/>
      <c r="AMK18" s="14"/>
    </row>
    <row r="20" spans="1:1025" s="14" customFormat="1" ht="45.75" customHeight="1" x14ac:dyDescent="0.25">
      <c r="A20" s="32" t="s">
        <v>23</v>
      </c>
      <c r="B20" s="33" t="s">
        <v>24</v>
      </c>
      <c r="C20" s="34"/>
      <c r="D20" s="35" t="s">
        <v>25</v>
      </c>
      <c r="E20" s="3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</row>
    <row r="21" spans="1:1025" s="14" customFormat="1" x14ac:dyDescent="0.25">
      <c r="A21" s="1"/>
      <c r="B21" s="2" t="s">
        <v>26</v>
      </c>
      <c r="C21" s="3"/>
      <c r="D21" s="3" t="s">
        <v>27</v>
      </c>
      <c r="E21" s="3" t="s">
        <v>28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</row>
    <row r="22" spans="1:1025" s="14" customFormat="1" ht="13.9" customHeight="1" x14ac:dyDescent="0.25">
      <c r="A22" s="36"/>
      <c r="B22" s="37"/>
      <c r="C22" s="36"/>
      <c r="D22" s="36"/>
      <c r="E22" s="3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</row>
    <row r="23" spans="1:1025" s="39" customFormat="1" ht="17.100000000000001" hidden="1" customHeight="1" x14ac:dyDescent="0.3">
      <c r="A23" s="38" t="s">
        <v>29</v>
      </c>
      <c r="B23" s="38"/>
      <c r="C23" s="38"/>
      <c r="D23" s="38"/>
      <c r="E23" s="38"/>
      <c r="AMC23" s="40"/>
      <c r="AMD23" s="40"/>
      <c r="AME23" s="40"/>
      <c r="AMF23" s="40"/>
      <c r="AMG23" s="40"/>
      <c r="AMH23" s="40"/>
      <c r="AMI23" s="40"/>
      <c r="AMJ23" s="40"/>
    </row>
    <row r="24" spans="1:1025" s="14" customFormat="1" hidden="1" x14ac:dyDescent="0.25">
      <c r="A24" s="41" t="s">
        <v>30</v>
      </c>
      <c r="B24" s="2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</row>
    <row r="25" spans="1:1025" s="14" customFormat="1" x14ac:dyDescent="0.25">
      <c r="A25" s="1"/>
      <c r="B25" s="2" t="s">
        <v>31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</row>
    <row r="26" spans="1:1025" s="14" customFormat="1" ht="37.5" customHeight="1" x14ac:dyDescent="0.25">
      <c r="A26" s="32" t="s">
        <v>32</v>
      </c>
      <c r="B26" s="33" t="s">
        <v>33</v>
      </c>
      <c r="C26" s="33"/>
      <c r="D26" s="35" t="s">
        <v>34</v>
      </c>
      <c r="E26" s="3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</row>
    <row r="27" spans="1:1025" s="14" customFormat="1" x14ac:dyDescent="0.25">
      <c r="A27" s="1"/>
      <c r="B27" s="2" t="s">
        <v>26</v>
      </c>
      <c r="C27" s="3"/>
      <c r="D27" s="3" t="s">
        <v>27</v>
      </c>
      <c r="E27" s="3" t="s">
        <v>28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</row>
    <row r="30" spans="1:1025" s="14" customFormat="1" ht="31.5" customHeight="1" x14ac:dyDescent="0.25">
      <c r="A30" s="42" t="s">
        <v>35</v>
      </c>
      <c r="B30" s="43" t="s">
        <v>36</v>
      </c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</row>
    <row r="31" spans="1:1025" s="14" customFormat="1" x14ac:dyDescent="0.25">
      <c r="A31" s="44" t="s">
        <v>37</v>
      </c>
      <c r="B31" s="2" t="s">
        <v>38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</row>
    <row r="33" spans="1:5" s="14" customFormat="1" ht="33.950000000000003" customHeight="1" x14ac:dyDescent="0.2">
      <c r="A33" s="45" t="s">
        <v>39</v>
      </c>
      <c r="B33" s="45"/>
      <c r="C33" s="45"/>
      <c r="D33" s="45"/>
      <c r="E33" s="45"/>
    </row>
  </sheetData>
  <mergeCells count="15">
    <mergeCell ref="A23:E23"/>
    <mergeCell ref="B26:C26"/>
    <mergeCell ref="A33:E33"/>
    <mergeCell ref="A7:C7"/>
    <mergeCell ref="D7:E7"/>
    <mergeCell ref="A8:A9"/>
    <mergeCell ref="B8:D8"/>
    <mergeCell ref="E8:E9"/>
    <mergeCell ref="B20:C20"/>
    <mergeCell ref="D2:E2"/>
    <mergeCell ref="A3:E3"/>
    <mergeCell ref="A4:E4"/>
    <mergeCell ref="A5:E5"/>
    <mergeCell ref="A6:C6"/>
    <mergeCell ref="D6:E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35</vt:i4>
      </vt:variant>
    </vt:vector>
  </HeadingPairs>
  <TitlesOfParts>
    <vt:vector size="37" baseType="lpstr">
      <vt:lpstr> Ф.5 03.24</vt:lpstr>
      <vt:lpstr>Лист1</vt:lpstr>
      <vt:lpstr>' Ф.5 03.24'!Print_Area_0</vt:lpstr>
      <vt:lpstr>' Ф.5 03.24'!Print_Area_0_0</vt:lpstr>
      <vt:lpstr>' Ф.5 03.24'!Print_Area_0_0_0</vt:lpstr>
      <vt:lpstr>' Ф.5 03.24'!Print_Area_0_0_0_0</vt:lpstr>
      <vt:lpstr>' Ф.5 03.24'!Print_Area_0_0_0_0_0</vt:lpstr>
      <vt:lpstr>' Ф.5 03.24'!Print_Area_0_0_0_0_0_0</vt:lpstr>
      <vt:lpstr>' Ф.5 03.24'!Print_Area_0_0_0_0_0_0_0</vt:lpstr>
      <vt:lpstr>' Ф.5 03.24'!Print_Area_0_0_0_0_0_0_0_0</vt:lpstr>
      <vt:lpstr>' Ф.5 03.24'!Print_Area_0_0_0_0_0_0_0_0_0</vt:lpstr>
      <vt:lpstr>' Ф.5 03.24'!Print_Area_0_0_0_0_0_0_0_0_0_0</vt:lpstr>
      <vt:lpstr>' Ф.5 03.24'!Print_Area_0_0_0_0_0_0_0_0_0_0_0</vt:lpstr>
      <vt:lpstr>' Ф.5 03.24'!Print_Area_0_0_0_0_0_0_0_0_0_0_0_0</vt:lpstr>
      <vt:lpstr>' Ф.5 03.24'!Print_Area_0_0_0_0_0_0_0_0_0_0_0_0_0</vt:lpstr>
      <vt:lpstr>' Ф.5 03.24'!Print_Area_0_0_0_0_0_0_0_0_0_0_0_0_0_0</vt:lpstr>
      <vt:lpstr>' Ф.5 03.24'!Print_Area_0_0_0_0_0_0_0_0_0_0_0_0_0_0_0</vt:lpstr>
      <vt:lpstr>' Ф.5 03.24'!Print_Area_0_0_0_0_0_0_0_0_0_0_0_0_0_0_0_0</vt:lpstr>
      <vt:lpstr>' Ф.5 03.24'!Print_Area_0_0_0_0_0_0_0_0_0_0_0_0_0_0_0_0_0</vt:lpstr>
      <vt:lpstr>' Ф.5 03.24'!Print_Area_0_0_0_0_0_0_0_0_0_0_0_0_0_0_0_0_0_0</vt:lpstr>
      <vt:lpstr>' Ф.5 03.24'!Print_Area_0_0_0_0_0_0_0_0_0_0_0_0_0_0_0_0_0_0_0</vt:lpstr>
      <vt:lpstr>' Ф.5 03.24'!Print_Area_0_0_0_0_0_0_0_0_0_0_0_0_0_0_0_0_0_0_0_0</vt:lpstr>
      <vt:lpstr>' Ф.5 03.24'!Print_Area_0_0_0_0_0_0_0_0_0_0_0_0_0_0_0_0_0_0_0_0_0</vt:lpstr>
      <vt:lpstr>' Ф.5 03.24'!Print_Area_0_0_0_0_0_0_0_0_0_0_0_0_0_0_0_0_0_0_0_0_0_0</vt:lpstr>
      <vt:lpstr>' Ф.5 03.24'!Print_Area_0_0_0_0_0_0_0_0_0_0_0_0_0_0_0_0_0_0_0_0_0_0_0</vt:lpstr>
      <vt:lpstr>' Ф.5 03.24'!Print_Area_0_0_0_0_0_0_0_0_0_0_0_0_0_0_0_0_0_0_0_0_0_0_0_0</vt:lpstr>
      <vt:lpstr>' Ф.5 03.24'!Print_Area_0_0_0_0_0_0_0_0_0_0_0_0_0_0_0_0_0_0_0_0_0_0_0_0_0</vt:lpstr>
      <vt:lpstr>' Ф.5 03.24'!Print_Area_0_0_0_0_0_0_0_0_0_0_0_0_0_0_0_0_0_0_0_0_0_0_0_0_0_0</vt:lpstr>
      <vt:lpstr>' Ф.5 03.24'!Print_Area_0_0_0_0_0_0_0_0_0_0_0_0_0_0_0_0_0_0_0_0_0_0_0_0_0_0_0</vt:lpstr>
      <vt:lpstr>' Ф.5 03.24'!Print_Area_0_0_0_0_0_0_0_0_0_0_0_0_0_0_0_0_0_0_0_0_0_0_0_0_0_0_0_0</vt:lpstr>
      <vt:lpstr>' Ф.5 03.24'!Print_Area_0_0_0_0_0_0_0_0_0_0_0_0_0_0_0_0_0_0_0_0_0_0_0_0_0_0_0_0_0</vt:lpstr>
      <vt:lpstr>' Ф.5 03.24'!Print_Area_0_0_0_0_0_0_0_0_0_0_0_0_0_0_0_0_0_0_0_0_0_0_0_0_0_0_0_0_0_0</vt:lpstr>
      <vt:lpstr>' Ф.5 03.24'!Print_Area_0_0_0_0_0_0_0_0_0_0_0_0_0_0_0_0_0_0_0_0_0_0_0_0_0_0_0_0_0_0_0</vt:lpstr>
      <vt:lpstr>' Ф.5 03.24'!Print_Area_0_0_0_0_0_0_0_0_0_0_0_0_0_0_0_0_0_0_0_0_0_0_0_0_0_0_0_0_0_0_0_0</vt:lpstr>
      <vt:lpstr>' Ф.5 03.24'!Print_Area_0_0_0_0_0_0_0_0_0_0_0_0_0_0_0_0_0_0_0_0_0_0_0_0_0_0_0_0_0_0_0_0_0</vt:lpstr>
      <vt:lpstr>' Ф.5 03.24'!Print_Area_0_0_0_0_0_0_0_0_0_0_0_0_0_0_0_0_0_0_0_0_0_0_0_0_0_0_0_0_0_0_0_0_0_0</vt:lpstr>
      <vt:lpstr>' Ф.5 03.24'!Область_печати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2024-05-02T06:19:55Z</dcterms:modified>
</cp:coreProperties>
</file>