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10. Ярослав Геннадьевич\ТЭК\Отчетность\2024\3 квартал 2024 года\"/>
    </mc:Choice>
  </mc:AlternateContent>
  <bookViews>
    <workbookView xWindow="-120" yWindow="-120" windowWidth="29040" windowHeight="15720" tabRatio="500" activeTab="1"/>
  </bookViews>
  <sheets>
    <sheet name="таблица 1" sheetId="1" r:id="rId1"/>
    <sheet name="таблица 2" sheetId="2" r:id="rId2"/>
  </sheets>
  <definedNames>
    <definedName name="Excel_BuiltIn_Print_Area" localSheetId="0">'таблица 1'!#REF!</definedName>
    <definedName name="_xlnm.Print_Area" localSheetId="0">'таблица 1'!$A$1:$P$32</definedName>
    <definedName name="_xlnm.Print_Area" localSheetId="1">'таблица 2'!$A$1:$G$28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1" l="1"/>
  <c r="N28" i="1"/>
  <c r="N29" i="1"/>
  <c r="N30" i="1"/>
  <c r="N26" i="1"/>
  <c r="L26" i="1"/>
  <c r="L25" i="1"/>
  <c r="N25" i="1"/>
  <c r="L20" i="1"/>
  <c r="N20" i="1"/>
  <c r="K21" i="1"/>
  <c r="K22" i="1"/>
  <c r="K23" i="1"/>
  <c r="K24" i="1"/>
  <c r="K25" i="1"/>
  <c r="K31" i="1" s="1"/>
  <c r="K26" i="1"/>
  <c r="K27" i="1"/>
  <c r="K28" i="1"/>
  <c r="K29" i="1"/>
  <c r="K30" i="1"/>
  <c r="K20" i="1"/>
  <c r="L27" i="1"/>
  <c r="L28" i="1"/>
  <c r="L29" i="1"/>
  <c r="L31" i="1" s="1"/>
  <c r="L30" i="1"/>
  <c r="H28" i="1"/>
  <c r="H29" i="1"/>
  <c r="H30" i="1"/>
  <c r="H27" i="1"/>
  <c r="H31" i="1" s="1"/>
  <c r="I31" i="1"/>
  <c r="J31" i="1"/>
  <c r="M31" i="1"/>
  <c r="O31" i="1"/>
  <c r="G31" i="1"/>
  <c r="H26" i="1"/>
  <c r="H20" i="1"/>
  <c r="C8" i="2" l="1"/>
  <c r="C7" i="2" s="1"/>
  <c r="C6" i="2" s="1"/>
  <c r="D8" i="2" l="1"/>
  <c r="L21" i="1"/>
  <c r="L22" i="1"/>
  <c r="L23" i="1"/>
  <c r="L24" i="1"/>
  <c r="N31" i="1"/>
  <c r="E11" i="2"/>
  <c r="E9" i="2"/>
  <c r="E8" i="2" l="1"/>
  <c r="D7" i="2"/>
  <c r="D6" i="2" s="1"/>
  <c r="E6" i="2" s="1"/>
  <c r="E7" i="2" l="1"/>
</calcChain>
</file>

<file path=xl/sharedStrings.xml><?xml version="1.0" encoding="utf-8"?>
<sst xmlns="http://schemas.openxmlformats.org/spreadsheetml/2006/main" count="173" uniqueCount="101">
  <si>
    <t>Утверждаю</t>
  </si>
  <si>
    <t>(подпись)</t>
  </si>
  <si>
    <t>(инициалы, фамилия)</t>
  </si>
  <si>
    <t>мп</t>
  </si>
  <si>
    <t>Таблица 1</t>
  </si>
  <si>
    <t>об использовании инвестиционных ресурсов, включенных в регулируемые государством цены (тарифы) в сфере электроэнергетики /теплоснабжения</t>
  </si>
  <si>
    <t>№</t>
  </si>
  <si>
    <t>Наименование инвестиционного проекта/мероприятия, предусмотренного инвестиционной программой</t>
  </si>
  <si>
    <t>Период реализации согласно инвестиционной программе, годы</t>
  </si>
  <si>
    <t>Срок ввода в эксплуатацию/выполнения мероприятия, год</t>
  </si>
  <si>
    <t>Стоимостная оценка инвестиций, млн.руб. Без НДС</t>
  </si>
  <si>
    <t>Отклонение</t>
  </si>
  <si>
    <t>Причины отклонений</t>
  </si>
  <si>
    <t>план</t>
  </si>
  <si>
    <t>факт</t>
  </si>
  <si>
    <t>остаток на начало отчетного года</t>
  </si>
  <si>
    <t>осталось профинансировать по результатам отчетного периода</t>
  </si>
  <si>
    <t>млн.руб.без НДС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</si>
  <si>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</si>
  <si>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</si>
  <si>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</si>
  <si>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Всего:</t>
  </si>
  <si>
    <t>Таблица 2</t>
  </si>
  <si>
    <t>Источник финансирования</t>
  </si>
  <si>
    <t>Объем финансирования (отчетный год/квартал), млн.руб.без НДС</t>
  </si>
  <si>
    <t>Отклонения</t>
  </si>
  <si>
    <t>Причины отклонения</t>
  </si>
  <si>
    <t>%</t>
  </si>
  <si>
    <t>А.</t>
  </si>
  <si>
    <t>А.1.</t>
  </si>
  <si>
    <t>Собственные средства, в т.ч.:</t>
  </si>
  <si>
    <t>А.1.1.</t>
  </si>
  <si>
    <t>Чистая прибыль, в т.ч: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</si>
  <si>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</si>
  <si>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</si>
  <si>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</si>
  <si>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</si>
  <si>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</si>
  <si>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</si>
  <si>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</si>
  <si>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</si>
  <si>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А.3.1.</t>
  </si>
  <si>
    <t>Наименование источника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</si>
  <si>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</si>
  <si>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</si>
  <si>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</si>
  <si>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</si>
  <si>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</si>
  <si>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</si>
  <si>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</si>
  <si>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</si>
  <si>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</si>
  <si>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</si>
  <si>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</si>
  <si>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</si>
  <si>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</si>
  <si>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</si>
  <si>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</si>
  <si>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</si>
  <si>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</si>
  <si>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</t>
  </si>
  <si>
    <t>Е.</t>
  </si>
  <si>
    <t>Возврат инвестированного капитала</t>
  </si>
  <si>
    <t>полная стоимость</t>
  </si>
  <si>
    <t>-</t>
  </si>
  <si>
    <t>млн.руб.
без НДС</t>
  </si>
  <si>
    <t>Стадия выпол-
нения, %</t>
  </si>
  <si>
    <t>Отчет: Общество с ограниченной ответственностью ООО « Таганрогская энергетическая компания»</t>
  </si>
  <si>
    <t>Возврат НДС</t>
  </si>
  <si>
    <t>Приложение к приказу ФСТ от 20.02.2014г. № 202-Э</t>
  </si>
  <si>
    <t>финансирование в отчетном периоде (год/ кв.) без НДС</t>
  </si>
  <si>
    <t xml:space="preserve">прочее (указать)   </t>
  </si>
  <si>
    <t>В Региональную службу по тарифам  Ростовской области</t>
  </si>
  <si>
    <t>Реконструкция ТП-10/0,4кВ №385,расположенной по адресу: Россия, Ростовская обл., Неклиновский р-н, с. Николаевка с заменой изношенных высоковольтных ячеек в РУ-10 кВ на ячейки в сборе типа КСО с выключателями нагрузки  и восстановлением гидроизоляции помещений.</t>
  </si>
  <si>
    <t>Реконструкция ВЛ-10кВ к КТП-10/0,4кВ №529.   , расположенную по адресу: Россия, Ростовская обл., Неклиновский р-н, с. Николаевка с заменой изношенного  провода на провод марки СИП3 и заменой физически изношенных опор на новые стойки ж/б типа СВ110</t>
  </si>
  <si>
    <t>2022-2024</t>
  </si>
  <si>
    <t>4 кв. 2024</t>
  </si>
  <si>
    <t>4 кв. 2022</t>
  </si>
  <si>
    <t>ИТОГО</t>
  </si>
  <si>
    <t>Реконструкция ВЛ-10кВ к КТП-10/0,4кВ №383  , расположенной по адресу: Россия, Ростовская обл., Неклиновский р-н, с. Гаевка, с заменой изношенного провода на провод марки СИП3</t>
  </si>
  <si>
    <t>Реконструкция ВЛ-10кВ к ТП-10/0,4кВ №301  , расположенную по адресу: Россия, Ростовская обл., Неклиновский р-н, с. Мелентьево, с заменой изношенного провода на провод марки СИП3 и заменой изношенной опоры на ж/б стойку типа СВ110</t>
  </si>
  <si>
    <t>Реконструкция ВЛ-10кВ к КТП-10/0,4кВ №169 ,расположенную по адресу: Россия, Ростовская обл., Неклиновский р-н, с. Лакедемоновка с заменой изношенного провода на провод марки СИП3 и заменой физически изношенных опор на ж/б стойки типа СВ110</t>
  </si>
  <si>
    <t>Реконструкция ВЛ-10кВ к КТП-10/0,4кВ №289 ,расположенную по адресу:Россия, Ростовская обл., Неклиновский р-н, х. Каймакчи, с заменой изношенного провода на провод марки СИП3 и заменой физически изношенных опор на ж/б стойки типа СВ110</t>
  </si>
  <si>
    <t>Реконструкция участка КВЛ-6кВ к КТП-6/0,4кВ «МонтажЖилСтрой» от опоры №32 ВЛ-6кВ АБЗ ПС-ТОС ,расположенную по адресу: Россия, Ростовская обл., г. Таганрог, ул. Нестерова, 25 с заменой изношенного  провода на провод марки СИП3 и заменой физически изношенных опор на новые стойки ж/б типа СВ110</t>
  </si>
  <si>
    <t>4 кв. 2026</t>
  </si>
  <si>
    <t>4 кв. 2025</t>
  </si>
  <si>
    <t>4 кв. 2023</t>
  </si>
  <si>
    <t>Наименование, реквизиты решения об установлении цен (тарифов) Постановление РСТ РО № 620 от 21.11.2023 года</t>
  </si>
  <si>
    <t>Наименование, дата утверждения инвестиционной программы, сведения о внесении изменений и внесений изменений в инвестиционную программу: Постановление РСТ РО № 622 от 21.11.2023 года</t>
  </si>
  <si>
    <t>Реконструкция ВЛ-10 кВ к КТП-428АМ, расположенной по адресу: Россия, Ростовская область, г. Таганрог, Мариупольское шоссе, 52 с заменой голого провода марки АС-50 на провод марки СИП-3 и заменой физически изношенных опор на опоры ж\б стойки типа СВ110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</si>
  <si>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1)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</si>
  <si>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2)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</si>
  <si>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3)</t>
  </si>
  <si>
    <t>За 3 квартал 2024 г.</t>
  </si>
  <si>
    <t>план на
3 квартал 2024 года</t>
  </si>
  <si>
    <t>факт за 3 квартал 2024 года</t>
  </si>
  <si>
    <t>План на 3 квартал 2024 года</t>
  </si>
  <si>
    <t>Факт за 3 квартал 2024 года</t>
  </si>
  <si>
    <t>Генеральный директор ООО "ТЭК"</t>
  </si>
  <si>
    <t>Коржов О.Ю.</t>
  </si>
  <si>
    <t>О.Ю. Коржов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</si>
</sst>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000"/>
  </numFmts>
  <fonts count="18" x14ac:knownFonts="1"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2" borderId="0" xfId="0" applyFont="1" applyFill="1" applyAlignment="1">
      <alignment horizontal="center" vertical="center"/>
    </xf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 applyBorder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4" fontId="7" fillId="0" borderId="0" xfId="0" applyNumberFormat="1" applyFont="1" applyFill="1"/>
    <xf numFmtId="0" fontId="2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1" xfId="0" applyFont="1" applyBorder="1" applyAlignment="1">
      <alignment horizontal="center" vertical="center" wrapText="1"/>
    </xf>
    <xf numFmtId="0" fontId="1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166" fontId="14" fillId="0" borderId="0" xfId="0" applyNumberFormat="1" applyFont="1"/>
    <xf numFmtId="166" fontId="15" fillId="0" borderId="0" xfId="0" applyNumberFormat="1" applyFont="1"/>
    <xf numFmtId="166" fontId="13" fillId="0" borderId="0" xfId="0" applyNumberFormat="1" applyFont="1"/>
    <xf numFmtId="166" fontId="16" fillId="0" borderId="0" xfId="0" applyNumberFormat="1" applyFont="1"/>
    <xf numFmtId="166" fontId="10" fillId="0" borderId="0" xfId="0" applyNumberFormat="1" applyFont="1"/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/>
    <xf numFmtId="0" fontId="17" fillId="0" borderId="0" xfId="0" applyFont="1" applyAlignment="1">
      <alignment horizontal="right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Excel Built-in Explanatory Text" xfId="1"/>
    <cellStyle name="Обычный" xfId="0" builtinId="0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1"/>
  <sheetViews>
    <sheetView view="pageBreakPreview" zoomScale="71" zoomScaleNormal="71" zoomScaleSheetLayoutView="71" workbookViewId="0">
      <pane ySplit="18" topLeftCell="A19" activePane="bottomLeft" state="frozen"/>
      <selection pane="bottomLeft" activeCell="R28" sqref="R28"/>
    </sheetView>
  </sheetViews>
  <sheetFormatPr defaultColWidth="14.33203125" defaultRowHeight="15.75" x14ac:dyDescent="0.25"/>
  <cols>
    <col min="1" max="1" width="4" style="35" customWidth="1"/>
    <col min="2" max="2" width="50.83203125" style="4" customWidth="1"/>
    <col min="3" max="3" width="17" style="4" customWidth="1"/>
    <col min="4" max="4" width="15" style="4" customWidth="1"/>
    <col min="5" max="5" width="17.6640625" style="4" customWidth="1"/>
    <col min="6" max="6" width="15" style="4" customWidth="1"/>
    <col min="7" max="7" width="16.6640625" style="4" customWidth="1"/>
    <col min="8" max="8" width="19" style="4" customWidth="1"/>
    <col min="9" max="9" width="16.1640625" style="4" customWidth="1"/>
    <col min="10" max="10" width="17.5" style="4" customWidth="1"/>
    <col min="11" max="11" width="19" style="4" customWidth="1"/>
    <col min="12" max="12" width="16.5" style="5" customWidth="1"/>
    <col min="13" max="13" width="21.5" style="4" customWidth="1"/>
    <col min="14" max="14" width="19" style="4" customWidth="1"/>
    <col min="15" max="15" width="15.1640625" style="4" customWidth="1"/>
    <col min="16" max="16" width="19.33203125" style="4" customWidth="1"/>
    <col min="17" max="16384" width="14.33203125" style="6"/>
  </cols>
  <sheetData>
    <row r="1" spans="1:16" ht="19.350000000000001" customHeight="1" x14ac:dyDescent="0.25">
      <c r="A1" s="1"/>
      <c r="B1" s="2"/>
      <c r="C1" s="2"/>
      <c r="D1" s="3"/>
      <c r="E1" s="70"/>
      <c r="F1" s="70"/>
      <c r="M1" s="70" t="s">
        <v>69</v>
      </c>
      <c r="N1" s="70"/>
      <c r="O1" s="70"/>
      <c r="P1" s="70"/>
    </row>
    <row r="2" spans="1:16" x14ac:dyDescent="0.25">
      <c r="A2" s="1"/>
      <c r="B2" s="2"/>
      <c r="C2" s="2"/>
      <c r="D2" s="2"/>
      <c r="E2" s="2"/>
      <c r="F2" s="2"/>
    </row>
    <row r="3" spans="1:16" ht="20.25" customHeight="1" x14ac:dyDescent="0.25">
      <c r="A3" s="1"/>
      <c r="B3" s="2"/>
      <c r="C3" s="2"/>
      <c r="D3" s="2"/>
      <c r="E3" s="71"/>
      <c r="F3" s="71"/>
      <c r="M3" s="71" t="s">
        <v>0</v>
      </c>
      <c r="N3" s="71"/>
      <c r="O3" s="71"/>
      <c r="P3" s="71"/>
    </row>
    <row r="4" spans="1:16" ht="30" customHeight="1" x14ac:dyDescent="0.25">
      <c r="A4" s="1"/>
      <c r="B4" s="2"/>
      <c r="C4" s="2"/>
      <c r="D4" s="2"/>
      <c r="E4" s="72"/>
      <c r="F4" s="72"/>
      <c r="L4" s="7"/>
      <c r="M4" s="73" t="s">
        <v>98</v>
      </c>
      <c r="N4" s="73"/>
      <c r="O4" s="73"/>
      <c r="P4" s="73"/>
    </row>
    <row r="5" spans="1:16" x14ac:dyDescent="0.25">
      <c r="A5" s="1"/>
      <c r="B5" s="2"/>
      <c r="C5" s="2"/>
      <c r="D5" s="2"/>
      <c r="E5" s="2"/>
      <c r="F5" s="8"/>
      <c r="L5" s="68" t="s">
        <v>99</v>
      </c>
      <c r="M5" s="69"/>
      <c r="N5" s="69"/>
      <c r="O5" s="69"/>
      <c r="P5" s="69"/>
    </row>
    <row r="6" spans="1:16" x14ac:dyDescent="0.25">
      <c r="A6" s="1"/>
      <c r="B6" s="2"/>
      <c r="C6" s="2"/>
      <c r="D6" s="2"/>
      <c r="E6" s="9"/>
      <c r="F6" s="9"/>
      <c r="L6" s="65" t="s">
        <v>1</v>
      </c>
      <c r="M6" s="65"/>
      <c r="N6" s="10"/>
      <c r="O6" s="11" t="s">
        <v>2</v>
      </c>
      <c r="P6" s="12"/>
    </row>
    <row r="7" spans="1:16" x14ac:dyDescent="0.25">
      <c r="A7" s="1"/>
      <c r="B7" s="2"/>
      <c r="C7" s="2"/>
      <c r="D7" s="2"/>
      <c r="E7" s="2"/>
      <c r="F7" s="13"/>
      <c r="L7" s="7"/>
      <c r="M7" s="14"/>
      <c r="N7" s="15"/>
      <c r="O7" s="15" t="s">
        <v>3</v>
      </c>
      <c r="P7" s="15"/>
    </row>
    <row r="8" spans="1:16" x14ac:dyDescent="0.25">
      <c r="A8" s="1"/>
      <c r="B8" s="2"/>
      <c r="C8" s="2"/>
      <c r="D8" s="2"/>
      <c r="E8" s="2"/>
      <c r="F8" s="13"/>
      <c r="M8" s="2"/>
      <c r="N8" s="13"/>
      <c r="O8" s="13"/>
      <c r="P8" s="13"/>
    </row>
    <row r="9" spans="1:16" x14ac:dyDescent="0.25">
      <c r="A9" s="16"/>
      <c r="B9" s="17"/>
      <c r="C9" s="17"/>
      <c r="D9" s="17"/>
      <c r="E9" s="17"/>
      <c r="F9" s="18"/>
      <c r="G9" s="19"/>
      <c r="H9" s="19"/>
      <c r="I9" s="19"/>
      <c r="J9" s="19"/>
      <c r="K9" s="19"/>
      <c r="L9" s="20"/>
      <c r="M9" s="19"/>
      <c r="N9" s="21">
        <v>45610</v>
      </c>
      <c r="O9" s="66" t="s">
        <v>4</v>
      </c>
      <c r="P9" s="66"/>
    </row>
    <row r="10" spans="1:16" s="22" customFormat="1" x14ac:dyDescent="0.25">
      <c r="A10" s="67" t="s">
        <v>67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22" customFormat="1" ht="14.25" customHeight="1" x14ac:dyDescent="0.25">
      <c r="A11" s="61" t="s">
        <v>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s="22" customFormat="1" x14ac:dyDescent="0.25">
      <c r="A12" s="62" t="s">
        <v>93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6" s="22" customFormat="1" x14ac:dyDescent="0.25">
      <c r="A13" s="63" t="s">
        <v>72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</row>
    <row r="14" spans="1:16" s="22" customFormat="1" x14ac:dyDescent="0.25">
      <c r="A14" s="64" t="s">
        <v>87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6" s="22" customFormat="1" x14ac:dyDescent="0.25">
      <c r="A15" s="57" t="s">
        <v>88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ht="91.9" customHeight="1" x14ac:dyDescent="0.2">
      <c r="A16" s="58" t="s">
        <v>6</v>
      </c>
      <c r="B16" s="59" t="s">
        <v>7</v>
      </c>
      <c r="C16" s="59" t="s">
        <v>8</v>
      </c>
      <c r="D16" s="59" t="s">
        <v>9</v>
      </c>
      <c r="E16" s="59"/>
      <c r="F16" s="59" t="s">
        <v>66</v>
      </c>
      <c r="G16" s="59" t="s">
        <v>10</v>
      </c>
      <c r="H16" s="59"/>
      <c r="I16" s="59"/>
      <c r="J16" s="59"/>
      <c r="K16" s="59"/>
      <c r="L16" s="59" t="s">
        <v>11</v>
      </c>
      <c r="M16" s="59"/>
      <c r="N16" s="59"/>
      <c r="O16" s="59"/>
      <c r="P16" s="23" t="s">
        <v>12</v>
      </c>
    </row>
    <row r="17" spans="1:16" ht="66" customHeight="1" x14ac:dyDescent="0.2">
      <c r="A17" s="58"/>
      <c r="B17" s="59"/>
      <c r="C17" s="59"/>
      <c r="D17" s="60" t="s">
        <v>13</v>
      </c>
      <c r="E17" s="60" t="s">
        <v>14</v>
      </c>
      <c r="F17" s="59"/>
      <c r="G17" s="59" t="s">
        <v>63</v>
      </c>
      <c r="H17" s="59" t="s">
        <v>15</v>
      </c>
      <c r="I17" s="59" t="s">
        <v>70</v>
      </c>
      <c r="J17" s="59"/>
      <c r="K17" s="59" t="s">
        <v>16</v>
      </c>
      <c r="L17" s="59" t="s">
        <v>65</v>
      </c>
      <c r="M17" s="59" t="s">
        <v>18</v>
      </c>
      <c r="N17" s="59"/>
      <c r="O17" s="59"/>
      <c r="P17" s="23"/>
    </row>
    <row r="18" spans="1:16" ht="126" x14ac:dyDescent="0.2">
      <c r="A18" s="58"/>
      <c r="B18" s="59"/>
      <c r="C18" s="59"/>
      <c r="D18" s="59"/>
      <c r="E18" s="59"/>
      <c r="F18" s="59"/>
      <c r="G18" s="59"/>
      <c r="H18" s="59"/>
      <c r="I18" s="23" t="s">
        <v>94</v>
      </c>
      <c r="J18" s="23" t="s">
        <v>95</v>
      </c>
      <c r="K18" s="59"/>
      <c r="L18" s="59"/>
      <c r="M18" s="23" t="s">
        <v>19</v>
      </c>
      <c r="N18" s="23" t="s">
        <v>20</v>
      </c>
      <c r="O18" s="23" t="s">
        <v>71</v>
      </c>
      <c r="P18" s="23"/>
    </row>
    <row r="19" spans="1:16" x14ac:dyDescent="0.2">
      <c r="A19" s="24"/>
      <c r="B19" s="25">
        <v>1</v>
      </c>
      <c r="C19" s="25">
        <v>2</v>
      </c>
      <c r="D19" s="25">
        <v>3</v>
      </c>
      <c r="E19" s="25">
        <v>4</v>
      </c>
      <c r="F19" s="25">
        <v>5</v>
      </c>
      <c r="G19" s="25">
        <v>6</v>
      </c>
      <c r="H19" s="25">
        <v>7</v>
      </c>
      <c r="I19" s="25">
        <v>8</v>
      </c>
      <c r="J19" s="25">
        <v>9</v>
      </c>
      <c r="K19" s="25">
        <v>10</v>
      </c>
      <c r="L19" s="25">
        <v>11</v>
      </c>
      <c r="M19" s="25">
        <v>12</v>
      </c>
      <c r="N19" s="25">
        <v>13</v>
      </c>
      <c r="O19" s="25">
        <v>14</v>
      </c>
      <c r="P19" s="25">
        <v>15</v>
      </c>
    </row>
    <row r="20" spans="1:16" ht="149.25" customHeight="1" x14ac:dyDescent="0.2">
      <c r="A20" s="26">
        <v>1</v>
      </c>
      <c r="B20" s="28" t="s">
        <v>73</v>
      </c>
      <c r="C20" s="29" t="s">
        <v>75</v>
      </c>
      <c r="D20" s="29" t="s">
        <v>76</v>
      </c>
      <c r="E20" s="29" t="s">
        <v>64</v>
      </c>
      <c r="F20" s="27">
        <v>50</v>
      </c>
      <c r="G20" s="30">
        <v>1.5424831184500001</v>
      </c>
      <c r="H20" s="30">
        <f>G20-0.5280895-0.52399028</f>
        <v>0.49040333845000017</v>
      </c>
      <c r="I20" s="30">
        <v>0</v>
      </c>
      <c r="J20" s="32">
        <v>0</v>
      </c>
      <c r="K20" s="30">
        <f>H20-J20</f>
        <v>0.49040333845000017</v>
      </c>
      <c r="L20" s="31">
        <f>J20-I20</f>
        <v>0</v>
      </c>
      <c r="M20" s="33">
        <v>0</v>
      </c>
      <c r="N20" s="33">
        <f>L20</f>
        <v>0</v>
      </c>
      <c r="O20" s="33">
        <v>0</v>
      </c>
      <c r="P20" s="34"/>
    </row>
    <row r="21" spans="1:16" ht="78.75" x14ac:dyDescent="0.2">
      <c r="A21" s="26">
        <v>2</v>
      </c>
      <c r="B21" s="28" t="s">
        <v>79</v>
      </c>
      <c r="C21" s="29">
        <v>2026</v>
      </c>
      <c r="D21" s="29" t="s">
        <v>84</v>
      </c>
      <c r="E21" s="29" t="s">
        <v>64</v>
      </c>
      <c r="F21" s="27">
        <v>0</v>
      </c>
      <c r="G21" s="30">
        <v>0.29749999999999999</v>
      </c>
      <c r="H21" s="30">
        <v>0.29749999999999999</v>
      </c>
      <c r="I21" s="30">
        <v>0</v>
      </c>
      <c r="J21" s="32">
        <v>0</v>
      </c>
      <c r="K21" s="30">
        <f t="shared" ref="K21:K30" si="0">H21-J21</f>
        <v>0.29749999999999999</v>
      </c>
      <c r="L21" s="31">
        <f t="shared" ref="L21:L24" si="1">J21-I21</f>
        <v>0</v>
      </c>
      <c r="M21" s="33">
        <v>0</v>
      </c>
      <c r="N21" s="33">
        <v>0</v>
      </c>
      <c r="O21" s="33">
        <v>0</v>
      </c>
      <c r="P21" s="34"/>
    </row>
    <row r="22" spans="1:16" ht="110.25" x14ac:dyDescent="0.2">
      <c r="A22" s="26">
        <v>3</v>
      </c>
      <c r="B22" s="28" t="s">
        <v>80</v>
      </c>
      <c r="C22" s="29">
        <v>2024</v>
      </c>
      <c r="D22" s="29" t="s">
        <v>76</v>
      </c>
      <c r="E22" s="29" t="s">
        <v>64</v>
      </c>
      <c r="F22" s="27">
        <v>0</v>
      </c>
      <c r="G22" s="30">
        <v>0.13448776000000001</v>
      </c>
      <c r="H22" s="30">
        <v>0.13448776000000001</v>
      </c>
      <c r="I22" s="30">
        <v>0</v>
      </c>
      <c r="J22" s="32">
        <v>0</v>
      </c>
      <c r="K22" s="30">
        <f t="shared" si="0"/>
        <v>0.13448776000000001</v>
      </c>
      <c r="L22" s="31">
        <f t="shared" si="1"/>
        <v>0</v>
      </c>
      <c r="M22" s="33">
        <v>0</v>
      </c>
      <c r="N22" s="33">
        <v>0</v>
      </c>
      <c r="O22" s="33">
        <v>0</v>
      </c>
      <c r="P22" s="34"/>
    </row>
    <row r="23" spans="1:16" ht="110.25" x14ac:dyDescent="0.2">
      <c r="A23" s="26">
        <v>4</v>
      </c>
      <c r="B23" s="28" t="s">
        <v>81</v>
      </c>
      <c r="C23" s="29">
        <v>2025</v>
      </c>
      <c r="D23" s="29" t="s">
        <v>85</v>
      </c>
      <c r="E23" s="29" t="s">
        <v>64</v>
      </c>
      <c r="F23" s="27">
        <v>0</v>
      </c>
      <c r="G23" s="30">
        <v>0.66093407446499997</v>
      </c>
      <c r="H23" s="30">
        <v>0.66093407446499997</v>
      </c>
      <c r="I23" s="30">
        <v>0</v>
      </c>
      <c r="J23" s="32">
        <v>0</v>
      </c>
      <c r="K23" s="30">
        <f t="shared" si="0"/>
        <v>0.66093407446499997</v>
      </c>
      <c r="L23" s="31">
        <f t="shared" si="1"/>
        <v>0</v>
      </c>
      <c r="M23" s="33">
        <v>0</v>
      </c>
      <c r="N23" s="33">
        <v>0</v>
      </c>
      <c r="O23" s="33">
        <v>0</v>
      </c>
      <c r="P23" s="34"/>
    </row>
    <row r="24" spans="1:16" ht="110.25" x14ac:dyDescent="0.2">
      <c r="A24" s="26">
        <v>5</v>
      </c>
      <c r="B24" s="28" t="s">
        <v>82</v>
      </c>
      <c r="C24" s="29">
        <v>2026</v>
      </c>
      <c r="D24" s="29" t="s">
        <v>84</v>
      </c>
      <c r="E24" s="29" t="s">
        <v>64</v>
      </c>
      <c r="F24" s="27">
        <v>0</v>
      </c>
      <c r="G24" s="30">
        <v>0.343161933333333</v>
      </c>
      <c r="H24" s="30">
        <v>0.343161933333333</v>
      </c>
      <c r="I24" s="30">
        <v>0</v>
      </c>
      <c r="J24" s="32">
        <v>0</v>
      </c>
      <c r="K24" s="30">
        <f t="shared" si="0"/>
        <v>0.343161933333333</v>
      </c>
      <c r="L24" s="31">
        <f t="shared" si="1"/>
        <v>0</v>
      </c>
      <c r="M24" s="33">
        <v>0</v>
      </c>
      <c r="N24" s="33">
        <v>0</v>
      </c>
      <c r="O24" s="33">
        <v>0</v>
      </c>
      <c r="P24" s="34"/>
    </row>
    <row r="25" spans="1:16" ht="110.25" x14ac:dyDescent="0.2">
      <c r="A25" s="26">
        <v>6</v>
      </c>
      <c r="B25" s="28" t="s">
        <v>74</v>
      </c>
      <c r="C25" s="29">
        <v>2022</v>
      </c>
      <c r="D25" s="29" t="s">
        <v>77</v>
      </c>
      <c r="E25" s="29" t="s">
        <v>77</v>
      </c>
      <c r="F25" s="27">
        <v>100</v>
      </c>
      <c r="G25" s="30">
        <v>0.14682385899999997</v>
      </c>
      <c r="H25" s="30">
        <v>-2.7804409999999898E-3</v>
      </c>
      <c r="I25" s="30">
        <v>0</v>
      </c>
      <c r="J25" s="32">
        <v>0</v>
      </c>
      <c r="K25" s="30">
        <f t="shared" si="0"/>
        <v>-2.7804409999999898E-3</v>
      </c>
      <c r="L25" s="31">
        <f>J25-I25</f>
        <v>0</v>
      </c>
      <c r="M25" s="33">
        <v>0</v>
      </c>
      <c r="N25" s="33">
        <f>L25</f>
        <v>0</v>
      </c>
      <c r="O25" s="33">
        <v>0</v>
      </c>
      <c r="P25" s="34"/>
    </row>
    <row r="26" spans="1:16" ht="141.75" x14ac:dyDescent="0.2">
      <c r="A26" s="26">
        <v>7</v>
      </c>
      <c r="B26" s="28" t="s">
        <v>83</v>
      </c>
      <c r="C26" s="29">
        <v>2023</v>
      </c>
      <c r="D26" s="29" t="s">
        <v>86</v>
      </c>
      <c r="E26" s="29" t="s">
        <v>86</v>
      </c>
      <c r="F26" s="27">
        <v>100</v>
      </c>
      <c r="G26" s="30">
        <v>0.16476219283333299</v>
      </c>
      <c r="H26" s="30">
        <f>G26-0.1674822</f>
        <v>-2.72000716666701E-3</v>
      </c>
      <c r="I26" s="30">
        <v>0</v>
      </c>
      <c r="J26" s="32">
        <v>0</v>
      </c>
      <c r="K26" s="30">
        <f t="shared" si="0"/>
        <v>-2.72000716666701E-3</v>
      </c>
      <c r="L26" s="31">
        <f>J26-I26</f>
        <v>0</v>
      </c>
      <c r="M26" s="33">
        <v>0</v>
      </c>
      <c r="N26" s="33">
        <f>L26</f>
        <v>0</v>
      </c>
      <c r="O26" s="33">
        <v>0</v>
      </c>
      <c r="P26" s="34"/>
    </row>
    <row r="27" spans="1:16" ht="126" x14ac:dyDescent="0.2">
      <c r="A27" s="26">
        <v>8</v>
      </c>
      <c r="B27" s="28" t="s">
        <v>89</v>
      </c>
      <c r="C27" s="29">
        <v>2024</v>
      </c>
      <c r="D27" s="29" t="s">
        <v>76</v>
      </c>
      <c r="E27" s="29" t="s">
        <v>64</v>
      </c>
      <c r="F27" s="27">
        <v>0</v>
      </c>
      <c r="G27" s="30">
        <v>1.8971525899999999</v>
      </c>
      <c r="H27" s="30">
        <f>G27</f>
        <v>1.8971525899999999</v>
      </c>
      <c r="I27" s="30">
        <v>0</v>
      </c>
      <c r="J27" s="32">
        <v>0</v>
      </c>
      <c r="K27" s="30">
        <f t="shared" si="0"/>
        <v>1.8971525899999999</v>
      </c>
      <c r="L27" s="31">
        <f t="shared" ref="L27:L30" si="2">J27-I27</f>
        <v>0</v>
      </c>
      <c r="M27" s="33">
        <v>0</v>
      </c>
      <c r="N27" s="33">
        <f t="shared" ref="N27:N30" si="3">L27</f>
        <v>0</v>
      </c>
      <c r="O27" s="33">
        <v>0</v>
      </c>
      <c r="P27" s="34"/>
    </row>
    <row r="28" spans="1:16" ht="126" x14ac:dyDescent="0.2">
      <c r="A28" s="26">
        <v>9</v>
      </c>
      <c r="B28" s="28" t="s">
        <v>90</v>
      </c>
      <c r="C28" s="29">
        <v>2024</v>
      </c>
      <c r="D28" s="29" t="s">
        <v>76</v>
      </c>
      <c r="E28" s="29" t="s">
        <v>64</v>
      </c>
      <c r="F28" s="27">
        <v>0</v>
      </c>
      <c r="G28" s="30">
        <v>1.2208262299999999</v>
      </c>
      <c r="H28" s="30">
        <f t="shared" ref="H28:H30" si="4">G28</f>
        <v>1.2208262299999999</v>
      </c>
      <c r="I28" s="30">
        <v>0</v>
      </c>
      <c r="J28" s="32">
        <v>0</v>
      </c>
      <c r="K28" s="30">
        <f t="shared" si="0"/>
        <v>1.2208262299999999</v>
      </c>
      <c r="L28" s="31">
        <f t="shared" si="2"/>
        <v>0</v>
      </c>
      <c r="M28" s="33">
        <v>0</v>
      </c>
      <c r="N28" s="33">
        <f t="shared" si="3"/>
        <v>0</v>
      </c>
      <c r="O28" s="33">
        <v>0</v>
      </c>
      <c r="P28" s="34"/>
    </row>
    <row r="29" spans="1:16" ht="126" x14ac:dyDescent="0.2">
      <c r="A29" s="26">
        <v>10</v>
      </c>
      <c r="B29" s="28" t="s">
        <v>91</v>
      </c>
      <c r="C29" s="29">
        <v>2025</v>
      </c>
      <c r="D29" s="29" t="s">
        <v>85</v>
      </c>
      <c r="E29" s="29" t="s">
        <v>64</v>
      </c>
      <c r="F29" s="27">
        <v>0</v>
      </c>
      <c r="G29" s="30">
        <v>2.8662727800000001</v>
      </c>
      <c r="H29" s="30">
        <f t="shared" si="4"/>
        <v>2.8662727800000001</v>
      </c>
      <c r="I29" s="30">
        <v>0</v>
      </c>
      <c r="J29" s="32">
        <v>0</v>
      </c>
      <c r="K29" s="30">
        <f t="shared" si="0"/>
        <v>2.8662727800000001</v>
      </c>
      <c r="L29" s="31">
        <f t="shared" si="2"/>
        <v>0</v>
      </c>
      <c r="M29" s="33">
        <v>0</v>
      </c>
      <c r="N29" s="33">
        <f t="shared" si="3"/>
        <v>0</v>
      </c>
      <c r="O29" s="33">
        <v>0</v>
      </c>
      <c r="P29" s="34"/>
    </row>
    <row r="30" spans="1:16" ht="126" x14ac:dyDescent="0.2">
      <c r="A30" s="26">
        <v>11</v>
      </c>
      <c r="B30" s="28" t="s">
        <v>92</v>
      </c>
      <c r="C30" s="29">
        <v>2026</v>
      </c>
      <c r="D30" s="29" t="s">
        <v>84</v>
      </c>
      <c r="E30" s="29" t="s">
        <v>64</v>
      </c>
      <c r="F30" s="27">
        <v>0</v>
      </c>
      <c r="G30" s="30">
        <v>1.2425409199999999</v>
      </c>
      <c r="H30" s="30">
        <f t="shared" si="4"/>
        <v>1.2425409199999999</v>
      </c>
      <c r="I30" s="30">
        <v>0</v>
      </c>
      <c r="J30" s="32">
        <v>0</v>
      </c>
      <c r="K30" s="30">
        <f t="shared" si="0"/>
        <v>1.2425409199999999</v>
      </c>
      <c r="L30" s="31">
        <f t="shared" si="2"/>
        <v>0</v>
      </c>
      <c r="M30" s="33">
        <v>0</v>
      </c>
      <c r="N30" s="33">
        <f t="shared" si="3"/>
        <v>0</v>
      </c>
      <c r="O30" s="33">
        <v>0</v>
      </c>
      <c r="P30" s="34"/>
    </row>
    <row r="31" spans="1:16" x14ac:dyDescent="0.25">
      <c r="A31" s="54" t="s">
        <v>78</v>
      </c>
      <c r="B31" s="55"/>
      <c r="C31" s="55"/>
      <c r="D31" s="55"/>
      <c r="E31" s="55"/>
      <c r="F31" s="56"/>
      <c r="G31" s="30">
        <f>SUM(G20:G30)</f>
        <v>10.516945458081665</v>
      </c>
      <c r="H31" s="30">
        <f t="shared" ref="H31:O31" si="5">SUM(H20:H30)</f>
        <v>9.1477791780816666</v>
      </c>
      <c r="I31" s="30">
        <f t="shared" si="5"/>
        <v>0</v>
      </c>
      <c r="J31" s="30">
        <f t="shared" si="5"/>
        <v>0</v>
      </c>
      <c r="K31" s="30">
        <f t="shared" si="5"/>
        <v>9.1477791780816666</v>
      </c>
      <c r="L31" s="30">
        <f t="shared" si="5"/>
        <v>0</v>
      </c>
      <c r="M31" s="30">
        <f t="shared" si="5"/>
        <v>0</v>
      </c>
      <c r="N31" s="30">
        <f t="shared" si="5"/>
        <v>0</v>
      </c>
      <c r="O31" s="30">
        <f t="shared" si="5"/>
        <v>0</v>
      </c>
      <c r="P31" s="36"/>
    </row>
  </sheetData>
  <sheetProtection selectLockedCells="1" selectUnlockedCells="1"/>
  <mergeCells count="31">
    <mergeCell ref="L6:M6"/>
    <mergeCell ref="O9:P9"/>
    <mergeCell ref="A10:P10"/>
    <mergeCell ref="L5:P5"/>
    <mergeCell ref="E1:F1"/>
    <mergeCell ref="M1:P1"/>
    <mergeCell ref="E3:F3"/>
    <mergeCell ref="M3:P3"/>
    <mergeCell ref="E4:F4"/>
    <mergeCell ref="M4:P4"/>
    <mergeCell ref="M17:O17"/>
    <mergeCell ref="A11:P11"/>
    <mergeCell ref="A12:P12"/>
    <mergeCell ref="A13:P13"/>
    <mergeCell ref="A14:P14"/>
    <mergeCell ref="A31:F31"/>
    <mergeCell ref="A15:P15"/>
    <mergeCell ref="A16:A18"/>
    <mergeCell ref="B16:B18"/>
    <mergeCell ref="C16:C18"/>
    <mergeCell ref="D16:E16"/>
    <mergeCell ref="F16:F18"/>
    <mergeCell ref="G16:K16"/>
    <mergeCell ref="L16:O16"/>
    <mergeCell ref="D17:D18"/>
    <mergeCell ref="E17:E18"/>
    <mergeCell ref="G17:G18"/>
    <mergeCell ref="H17:H18"/>
    <mergeCell ref="I17:J17"/>
    <mergeCell ref="K17:K18"/>
    <mergeCell ref="L17:L18"/>
  </mergeCells>
  <printOptions horizontalCentered="1"/>
  <pageMargins left="0" right="0" top="0" bottom="0" header="0" footer="0"/>
  <pageSetup paperSize="9" scale="33" firstPageNumber="0" orientation="landscape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8"/>
  <sheetViews>
    <sheetView tabSelected="1" view="pageBreakPreview" zoomScale="71" zoomScaleNormal="70" zoomScaleSheetLayoutView="71" workbookViewId="0">
      <selection activeCell="Q12" sqref="Q12"/>
    </sheetView>
  </sheetViews>
  <sheetFormatPr defaultColWidth="14.33203125" defaultRowHeight="15.75" x14ac:dyDescent="0.25"/>
  <cols>
    <col min="1" max="1" width="27.1640625" style="4" customWidth="1"/>
    <col min="2" max="2" width="43.83203125" style="4" customWidth="1"/>
    <col min="3" max="6" width="31.83203125" style="4" customWidth="1"/>
    <col min="7" max="7" width="38.1640625" style="4" customWidth="1"/>
    <col min="8" max="8" width="14.33203125" style="6"/>
    <col min="9" max="9" width="0.1640625" style="6" customWidth="1"/>
    <col min="10" max="16" width="14.33203125" style="6" customWidth="1"/>
    <col min="17" max="16384" width="14.33203125" style="6"/>
  </cols>
  <sheetData>
    <row r="1" spans="1:19" x14ac:dyDescent="0.25">
      <c r="G1" s="53" t="s">
        <v>69</v>
      </c>
    </row>
    <row r="2" spans="1:19" x14ac:dyDescent="0.2">
      <c r="A2" s="76" t="s">
        <v>22</v>
      </c>
      <c r="B2" s="76"/>
      <c r="C2" s="76"/>
      <c r="D2" s="76"/>
      <c r="E2" s="76"/>
      <c r="F2" s="76"/>
      <c r="G2" s="76"/>
    </row>
    <row r="3" spans="1:19" ht="31.5" customHeight="1" x14ac:dyDescent="0.2">
      <c r="A3" s="77" t="s">
        <v>6</v>
      </c>
      <c r="B3" s="77" t="s">
        <v>23</v>
      </c>
      <c r="C3" s="77" t="s">
        <v>24</v>
      </c>
      <c r="D3" s="77"/>
      <c r="E3" s="77" t="s">
        <v>25</v>
      </c>
      <c r="F3" s="77"/>
      <c r="G3" s="37" t="s">
        <v>26</v>
      </c>
    </row>
    <row r="4" spans="1:19" ht="31.5" x14ac:dyDescent="0.2">
      <c r="A4" s="77"/>
      <c r="B4" s="77"/>
      <c r="C4" s="37" t="s">
        <v>96</v>
      </c>
      <c r="D4" s="37" t="s">
        <v>97</v>
      </c>
      <c r="E4" s="37" t="s">
        <v>17</v>
      </c>
      <c r="F4" s="37" t="s">
        <v>27</v>
      </c>
      <c r="G4" s="37"/>
    </row>
    <row r="5" spans="1:19" ht="21.75" customHeight="1" x14ac:dyDescent="0.2">
      <c r="A5" s="37"/>
      <c r="B5" s="37">
        <v>1</v>
      </c>
      <c r="C5" s="37">
        <v>2</v>
      </c>
      <c r="D5" s="37">
        <v>3</v>
      </c>
      <c r="E5" s="37">
        <v>4</v>
      </c>
      <c r="F5" s="37">
        <v>5</v>
      </c>
      <c r="G5" s="37">
        <v>6</v>
      </c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1:19" ht="97.5" customHeight="1" x14ac:dyDescent="0.2">
      <c r="A6" s="37" t="s">
        <v>28</v>
      </c>
      <c r="B6" s="37" t="s">
        <v>21</v>
      </c>
      <c r="C6" s="39">
        <f>C7</f>
        <v>0</v>
      </c>
      <c r="D6" s="39">
        <f>D7</f>
        <v>0</v>
      </c>
      <c r="E6" s="39">
        <f>D6-C6</f>
        <v>0</v>
      </c>
      <c r="F6" s="40">
        <v>0</v>
      </c>
      <c r="G6" s="41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97.5" customHeight="1" x14ac:dyDescent="0.2">
      <c r="A7" s="37" t="s">
        <v>29</v>
      </c>
      <c r="B7" s="37" t="s">
        <v>30</v>
      </c>
      <c r="C7" s="42">
        <f>C8+C11</f>
        <v>0</v>
      </c>
      <c r="D7" s="42">
        <f>D8+D11</f>
        <v>0</v>
      </c>
      <c r="E7" s="39">
        <f>D7-C7</f>
        <v>0</v>
      </c>
      <c r="F7" s="40">
        <v>0</v>
      </c>
      <c r="G7" s="41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</row>
    <row r="8" spans="1:19" ht="97.5" customHeight="1" x14ac:dyDescent="0.2">
      <c r="A8" s="37" t="s">
        <v>31</v>
      </c>
      <c r="B8" s="37" t="s">
        <v>32</v>
      </c>
      <c r="C8" s="42">
        <f>C9</f>
        <v>0</v>
      </c>
      <c r="D8" s="42">
        <f>D9</f>
        <v>0</v>
      </c>
      <c r="E8" s="39">
        <f>D8-C8</f>
        <v>0</v>
      </c>
      <c r="F8" s="40">
        <v>0</v>
      </c>
      <c r="G8" s="41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</row>
    <row r="9" spans="1:19" ht="97.5" customHeight="1" x14ac:dyDescent="0.25">
      <c r="A9" s="37" t="s">
        <v>33</v>
      </c>
      <c r="B9" s="37" t="s">
        <v>34</v>
      </c>
      <c r="C9" s="42">
        <v>0</v>
      </c>
      <c r="D9" s="42">
        <v>0</v>
      </c>
      <c r="E9" s="39">
        <f>D9-C9</f>
        <v>0</v>
      </c>
      <c r="F9" s="40">
        <v>0</v>
      </c>
      <c r="G9" s="41"/>
      <c r="H9" s="38"/>
      <c r="I9" s="43"/>
      <c r="J9" s="43"/>
      <c r="K9" s="43"/>
      <c r="L9" s="43"/>
      <c r="M9" s="43"/>
      <c r="N9" s="44"/>
      <c r="O9" s="38"/>
      <c r="P9" s="38"/>
      <c r="Q9" s="38"/>
      <c r="R9" s="38"/>
      <c r="S9" s="38"/>
    </row>
    <row r="10" spans="1:19" ht="31.5" x14ac:dyDescent="0.25">
      <c r="A10" s="37" t="s">
        <v>35</v>
      </c>
      <c r="B10" s="37" t="s">
        <v>36</v>
      </c>
      <c r="C10" s="41" t="s">
        <v>64</v>
      </c>
      <c r="D10" s="41" t="s">
        <v>64</v>
      </c>
      <c r="E10" s="41" t="s">
        <v>64</v>
      </c>
      <c r="F10" s="40" t="s">
        <v>64</v>
      </c>
      <c r="G10" s="41"/>
      <c r="H10" s="38"/>
      <c r="I10" s="45"/>
      <c r="J10" s="45"/>
      <c r="K10" s="45"/>
      <c r="L10" s="45"/>
      <c r="M10" s="45"/>
      <c r="N10" s="46"/>
      <c r="O10" s="47"/>
      <c r="P10" s="47"/>
      <c r="Q10" s="47"/>
      <c r="R10" s="38"/>
      <c r="S10" s="38"/>
    </row>
    <row r="11" spans="1:19" ht="97.5" customHeight="1" x14ac:dyDescent="0.25">
      <c r="A11" s="37" t="s">
        <v>37</v>
      </c>
      <c r="B11" s="37" t="s">
        <v>38</v>
      </c>
      <c r="C11" s="39">
        <v>0</v>
      </c>
      <c r="D11" s="39">
        <v>0</v>
      </c>
      <c r="E11" s="39">
        <f>D11-C11</f>
        <v>0</v>
      </c>
      <c r="F11" s="40">
        <v>0</v>
      </c>
      <c r="G11" s="41"/>
      <c r="H11" s="38"/>
      <c r="I11" s="45"/>
      <c r="J11" s="45"/>
      <c r="K11" s="45"/>
      <c r="L11" s="45"/>
      <c r="M11" s="45"/>
      <c r="N11" s="46"/>
      <c r="O11" s="47"/>
      <c r="P11" s="47"/>
      <c r="Q11" s="47"/>
      <c r="R11" s="38"/>
      <c r="S11" s="38"/>
    </row>
    <row r="12" spans="1:19" x14ac:dyDescent="0.25">
      <c r="A12" s="37" t="s">
        <v>39</v>
      </c>
      <c r="B12" s="37" t="s">
        <v>40</v>
      </c>
      <c r="C12" s="39" t="s">
        <v>64</v>
      </c>
      <c r="D12" s="41" t="s">
        <v>64</v>
      </c>
      <c r="E12" s="41" t="s">
        <v>64</v>
      </c>
      <c r="F12" s="40" t="s">
        <v>64</v>
      </c>
      <c r="G12" s="41"/>
      <c r="H12" s="38"/>
      <c r="I12" s="45"/>
      <c r="J12" s="45"/>
      <c r="K12" s="45"/>
      <c r="L12" s="45"/>
      <c r="M12" s="45"/>
      <c r="N12" s="46"/>
      <c r="O12" s="47"/>
      <c r="P12" s="47"/>
      <c r="Q12" s="47"/>
      <c r="R12" s="38"/>
      <c r="S12" s="38"/>
    </row>
    <row r="13" spans="1:19" x14ac:dyDescent="0.25">
      <c r="A13" s="37" t="s">
        <v>41</v>
      </c>
      <c r="B13" s="37" t="s">
        <v>42</v>
      </c>
      <c r="C13" s="41" t="s">
        <v>64</v>
      </c>
      <c r="D13" s="41" t="s">
        <v>64</v>
      </c>
      <c r="E13" s="41" t="s">
        <v>64</v>
      </c>
      <c r="F13" s="40" t="s">
        <v>64</v>
      </c>
      <c r="G13" s="41"/>
      <c r="H13" s="38"/>
      <c r="I13" s="48"/>
      <c r="J13" s="48"/>
      <c r="K13" s="48"/>
      <c r="L13" s="48"/>
      <c r="M13" s="45"/>
      <c r="N13" s="46"/>
      <c r="O13" s="47"/>
      <c r="P13" s="47"/>
      <c r="Q13" s="47"/>
      <c r="R13" s="38"/>
      <c r="S13" s="38"/>
    </row>
    <row r="14" spans="1:19" x14ac:dyDescent="0.25">
      <c r="A14" s="37" t="s">
        <v>43</v>
      </c>
      <c r="B14" s="37" t="s">
        <v>44</v>
      </c>
      <c r="C14" s="41" t="s">
        <v>64</v>
      </c>
      <c r="D14" s="41" t="s">
        <v>64</v>
      </c>
      <c r="E14" s="41" t="s">
        <v>64</v>
      </c>
      <c r="F14" s="40" t="s">
        <v>64</v>
      </c>
      <c r="G14" s="41"/>
      <c r="H14" s="38"/>
      <c r="I14" s="48"/>
      <c r="J14" s="48"/>
      <c r="K14" s="48"/>
      <c r="L14" s="48"/>
      <c r="M14" s="45"/>
      <c r="N14" s="46"/>
      <c r="O14" s="47"/>
      <c r="P14" s="47"/>
      <c r="Q14" s="47"/>
      <c r="R14" s="38"/>
      <c r="S14" s="38"/>
    </row>
    <row r="15" spans="1:19" x14ac:dyDescent="0.25">
      <c r="A15" s="37" t="s">
        <v>45</v>
      </c>
      <c r="B15" s="37" t="s">
        <v>46</v>
      </c>
      <c r="C15" s="41" t="s">
        <v>64</v>
      </c>
      <c r="D15" s="41" t="s">
        <v>64</v>
      </c>
      <c r="E15" s="41" t="s">
        <v>64</v>
      </c>
      <c r="F15" s="40" t="s">
        <v>64</v>
      </c>
      <c r="G15" s="41"/>
      <c r="H15" s="38"/>
      <c r="I15" s="45"/>
      <c r="J15" s="45"/>
      <c r="K15" s="45"/>
      <c r="L15" s="45"/>
      <c r="M15" s="45"/>
      <c r="N15" s="46"/>
      <c r="O15" s="47"/>
      <c r="P15" s="47"/>
      <c r="Q15" s="47"/>
      <c r="R15" s="38"/>
      <c r="S15" s="38"/>
    </row>
    <row r="16" spans="1:19" x14ac:dyDescent="0.25">
      <c r="A16" s="37" t="s">
        <v>47</v>
      </c>
      <c r="B16" s="37" t="s">
        <v>48</v>
      </c>
      <c r="C16" s="41" t="s">
        <v>64</v>
      </c>
      <c r="D16" s="41" t="s">
        <v>64</v>
      </c>
      <c r="E16" s="41" t="s">
        <v>64</v>
      </c>
      <c r="F16" s="40" t="s">
        <v>64</v>
      </c>
      <c r="G16" s="41"/>
      <c r="H16" s="38"/>
      <c r="I16" s="49"/>
      <c r="J16" s="49"/>
      <c r="K16" s="49"/>
      <c r="L16" s="49"/>
      <c r="M16" s="49"/>
      <c r="N16" s="47"/>
      <c r="O16" s="47"/>
      <c r="P16" s="47"/>
      <c r="Q16" s="47"/>
      <c r="R16" s="38"/>
      <c r="S16" s="38"/>
    </row>
    <row r="17" spans="1:22" ht="49.5" customHeight="1" x14ac:dyDescent="0.25">
      <c r="A17" s="37" t="s">
        <v>49</v>
      </c>
      <c r="B17" s="37" t="s">
        <v>50</v>
      </c>
      <c r="C17" s="41" t="s">
        <v>64</v>
      </c>
      <c r="D17" s="41" t="s">
        <v>64</v>
      </c>
      <c r="E17" s="41" t="s">
        <v>64</v>
      </c>
      <c r="F17" s="40" t="s">
        <v>64</v>
      </c>
      <c r="G17" s="41"/>
      <c r="H17" s="38"/>
      <c r="I17" s="49"/>
      <c r="J17" s="49"/>
      <c r="K17" s="49"/>
      <c r="L17" s="49"/>
      <c r="M17" s="49"/>
      <c r="N17" s="47"/>
      <c r="O17" s="47"/>
      <c r="P17" s="47"/>
      <c r="Q17" s="47"/>
      <c r="R17" s="38"/>
      <c r="S17" s="38"/>
      <c r="T17" s="74"/>
      <c r="U17" s="75"/>
      <c r="V17" s="75"/>
    </row>
    <row r="18" spans="1:22" ht="49.5" customHeight="1" x14ac:dyDescent="0.25">
      <c r="A18" s="37" t="s">
        <v>51</v>
      </c>
      <c r="B18" s="37" t="s">
        <v>68</v>
      </c>
      <c r="C18" s="41" t="s">
        <v>64</v>
      </c>
      <c r="D18" s="41" t="s">
        <v>64</v>
      </c>
      <c r="E18" s="41" t="s">
        <v>64</v>
      </c>
      <c r="F18" s="40" t="s">
        <v>64</v>
      </c>
      <c r="G18" s="41"/>
      <c r="H18" s="38"/>
      <c r="I18" s="49"/>
      <c r="J18" s="49"/>
      <c r="K18" s="49"/>
      <c r="L18" s="49"/>
      <c r="M18" s="49"/>
      <c r="N18" s="47"/>
      <c r="O18" s="47"/>
      <c r="P18" s="47"/>
      <c r="Q18" s="47"/>
      <c r="R18" s="38"/>
      <c r="S18" s="38"/>
    </row>
    <row r="19" spans="1:22" x14ac:dyDescent="0.25">
      <c r="A19" s="37" t="s">
        <v>52</v>
      </c>
      <c r="B19" s="37" t="s">
        <v>53</v>
      </c>
      <c r="C19" s="41" t="s">
        <v>64</v>
      </c>
      <c r="D19" s="41" t="s">
        <v>64</v>
      </c>
      <c r="E19" s="41" t="s">
        <v>64</v>
      </c>
      <c r="F19" s="50" t="s">
        <v>64</v>
      </c>
      <c r="G19" s="51"/>
      <c r="H19" s="38"/>
      <c r="I19" s="49"/>
      <c r="J19" s="49"/>
      <c r="K19" s="49"/>
      <c r="L19" s="49"/>
      <c r="M19" s="49"/>
      <c r="N19" s="47"/>
      <c r="O19" s="47"/>
      <c r="P19" s="47"/>
      <c r="Q19" s="47"/>
      <c r="R19" s="38"/>
      <c r="S19" s="38"/>
    </row>
    <row r="20" spans="1:22" ht="31.5" x14ac:dyDescent="0.25">
      <c r="A20" s="37" t="s">
        <v>54</v>
      </c>
      <c r="B20" s="37" t="s">
        <v>55</v>
      </c>
      <c r="C20" s="41" t="s">
        <v>64</v>
      </c>
      <c r="D20" s="41" t="s">
        <v>64</v>
      </c>
      <c r="E20" s="41" t="s">
        <v>64</v>
      </c>
      <c r="F20" s="50" t="s">
        <v>64</v>
      </c>
      <c r="G20" s="51"/>
      <c r="H20" s="38"/>
      <c r="I20" s="49"/>
      <c r="J20" s="49"/>
      <c r="K20" s="49"/>
      <c r="L20" s="49"/>
      <c r="M20" s="49"/>
      <c r="N20" s="47"/>
      <c r="O20" s="47"/>
      <c r="P20" s="47"/>
      <c r="Q20" s="47"/>
      <c r="R20" s="38"/>
      <c r="S20" s="38"/>
    </row>
    <row r="21" spans="1:22" x14ac:dyDescent="0.2">
      <c r="A21" s="37" t="s">
        <v>56</v>
      </c>
      <c r="B21" s="37" t="s">
        <v>57</v>
      </c>
      <c r="C21" s="41" t="s">
        <v>64</v>
      </c>
      <c r="D21" s="41" t="s">
        <v>64</v>
      </c>
      <c r="E21" s="41" t="s">
        <v>64</v>
      </c>
      <c r="F21" s="50" t="s">
        <v>64</v>
      </c>
      <c r="G21" s="51"/>
      <c r="H21" s="38"/>
      <c r="I21" s="47"/>
      <c r="J21" s="47"/>
      <c r="K21" s="47"/>
      <c r="L21" s="47"/>
      <c r="M21" s="47"/>
      <c r="N21" s="47"/>
      <c r="O21" s="47"/>
      <c r="P21" s="47"/>
      <c r="Q21" s="47"/>
      <c r="R21" s="38"/>
      <c r="S21" s="38"/>
    </row>
    <row r="22" spans="1:22" x14ac:dyDescent="0.2">
      <c r="A22" s="37"/>
      <c r="B22" s="37" t="s">
        <v>58</v>
      </c>
      <c r="C22" s="41"/>
      <c r="D22" s="41"/>
      <c r="E22" s="41"/>
      <c r="F22" s="50" t="s">
        <v>64</v>
      </c>
      <c r="G22" s="51"/>
      <c r="H22" s="38"/>
      <c r="I22" s="47"/>
      <c r="J22" s="47"/>
      <c r="K22" s="47"/>
      <c r="L22" s="47"/>
      <c r="M22" s="47"/>
      <c r="N22" s="47"/>
      <c r="O22" s="47"/>
      <c r="P22" s="47"/>
      <c r="Q22" s="47"/>
      <c r="R22" s="38"/>
      <c r="S22" s="38"/>
    </row>
    <row r="23" spans="1:22" ht="31.5" x14ac:dyDescent="0.2">
      <c r="A23" s="37" t="s">
        <v>59</v>
      </c>
      <c r="B23" s="37" t="s">
        <v>60</v>
      </c>
      <c r="C23" s="41" t="s">
        <v>64</v>
      </c>
      <c r="D23" s="41" t="s">
        <v>64</v>
      </c>
      <c r="E23" s="41" t="s">
        <v>64</v>
      </c>
      <c r="F23" s="50" t="s">
        <v>64</v>
      </c>
      <c r="G23" s="51"/>
      <c r="H23" s="38"/>
      <c r="I23" s="47"/>
      <c r="J23" s="47"/>
      <c r="K23" s="47"/>
      <c r="L23" s="47"/>
      <c r="M23" s="47"/>
      <c r="N23" s="47"/>
      <c r="O23" s="47"/>
      <c r="P23" s="47"/>
      <c r="Q23" s="47"/>
      <c r="R23" s="38"/>
      <c r="S23" s="38"/>
    </row>
    <row r="24" spans="1:22" ht="31.5" x14ac:dyDescent="0.2">
      <c r="A24" s="37" t="s">
        <v>61</v>
      </c>
      <c r="B24" s="37" t="s">
        <v>62</v>
      </c>
      <c r="C24" s="41" t="s">
        <v>64</v>
      </c>
      <c r="D24" s="41" t="s">
        <v>64</v>
      </c>
      <c r="E24" s="41" t="s">
        <v>64</v>
      </c>
      <c r="F24" s="50" t="s">
        <v>64</v>
      </c>
      <c r="G24" s="51"/>
      <c r="H24" s="38"/>
      <c r="I24" s="47"/>
      <c r="J24" s="47"/>
      <c r="K24" s="47"/>
      <c r="L24" s="47"/>
      <c r="M24" s="47"/>
      <c r="N24" s="47"/>
      <c r="O24" s="47"/>
      <c r="P24" s="47"/>
      <c r="Q24" s="47"/>
      <c r="R24" s="38"/>
      <c r="S24" s="38"/>
    </row>
    <row r="25" spans="1:22" x14ac:dyDescent="0.25">
      <c r="I25" s="52"/>
      <c r="J25" s="52"/>
      <c r="K25" s="52"/>
      <c r="L25" s="52"/>
      <c r="M25" s="52"/>
      <c r="N25" s="52"/>
      <c r="O25" s="52"/>
      <c r="P25" s="52"/>
      <c r="Q25" s="52"/>
    </row>
    <row r="26" spans="1:22" x14ac:dyDescent="0.25">
      <c r="I26" s="52"/>
      <c r="J26" s="52"/>
      <c r="K26" s="52"/>
      <c r="L26" s="52"/>
      <c r="M26" s="52"/>
      <c r="N26" s="52"/>
      <c r="O26" s="52"/>
      <c r="P26" s="52"/>
      <c r="Q26" s="52"/>
    </row>
    <row r="27" spans="1:22" x14ac:dyDescent="0.25">
      <c r="I27" s="52"/>
      <c r="J27" s="52"/>
      <c r="K27" s="52"/>
      <c r="L27" s="52"/>
      <c r="M27" s="52"/>
      <c r="N27" s="52"/>
      <c r="O27" s="52"/>
      <c r="P27" s="52"/>
      <c r="Q27" s="52"/>
    </row>
    <row r="28" spans="1:22" x14ac:dyDescent="0.25">
      <c r="B28" s="4" t="s">
        <v>98</v>
      </c>
      <c r="E28" s="4" t="s">
        <v>100</v>
      </c>
    </row>
  </sheetData>
  <sheetProtection selectLockedCells="1" selectUnlockedCells="1"/>
  <mergeCells count="6">
    <mergeCell ref="T17:V17"/>
    <mergeCell ref="A2:G2"/>
    <mergeCell ref="A3:A4"/>
    <mergeCell ref="B3:B4"/>
    <mergeCell ref="C3:D3"/>
    <mergeCell ref="E3:F3"/>
  </mergeCells>
  <printOptions horizontalCentered="1"/>
  <pageMargins left="0" right="0" top="0" bottom="0" header="0" footer="0"/>
  <pageSetup paperSize="9" scale="61" firstPageNumber="0" orientation="landscape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Журенко Ярослав</cp:lastModifiedBy>
  <cp:lastPrinted>2024-11-14T11:46:30Z</cp:lastPrinted>
  <dcterms:created xsi:type="dcterms:W3CDTF">2018-08-06T12:26:26Z</dcterms:created>
  <dcterms:modified xsi:type="dcterms:W3CDTF">2024-11-14T11:49:06Z</dcterms:modified>
</cp:coreProperties>
</file>